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" windowWidth="20115" windowHeight="10290"/>
  </bookViews>
  <sheets>
    <sheet name="QuickZoom-Bericht" sheetId="2" r:id="rId1"/>
  </sheets>
  <calcPr calcId="144525"/>
</workbook>
</file>

<file path=xl/calcChain.xml><?xml version="1.0" encoding="utf-8"?>
<calcChain xmlns="http://schemas.openxmlformats.org/spreadsheetml/2006/main">
  <c r="Q141" i="2" l="1"/>
  <c r="P141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L33" i="2" s="1"/>
  <c r="I34" i="2"/>
  <c r="I35" i="2"/>
  <c r="I36" i="2"/>
  <c r="I37" i="2"/>
  <c r="L37" i="2" s="1"/>
  <c r="I38" i="2"/>
  <c r="L38" i="2" s="1"/>
  <c r="I39" i="2"/>
  <c r="L39" i="2" s="1"/>
  <c r="I40" i="2"/>
  <c r="L40" i="2" s="1"/>
  <c r="I41" i="2"/>
  <c r="L41" i="2" s="1"/>
  <c r="I42" i="2"/>
  <c r="I43" i="2"/>
  <c r="I44" i="2"/>
  <c r="L42" i="2"/>
  <c r="L43" i="2"/>
  <c r="L44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4" i="2"/>
  <c r="L35" i="2"/>
  <c r="L36" i="2"/>
  <c r="L10" i="2"/>
  <c r="I46" i="2"/>
  <c r="L46" i="2" s="1"/>
  <c r="I47" i="2"/>
  <c r="L47" i="2" s="1"/>
  <c r="I48" i="2"/>
  <c r="L48" i="2" s="1"/>
  <c r="I49" i="2"/>
  <c r="L49" i="2" s="1"/>
  <c r="I50" i="2"/>
  <c r="L50" i="2" s="1"/>
  <c r="I51" i="2"/>
  <c r="L51" i="2" s="1"/>
  <c r="I52" i="2"/>
  <c r="L52" i="2" s="1"/>
  <c r="I53" i="2"/>
  <c r="L53" i="2" s="1"/>
  <c r="I54" i="2"/>
  <c r="L54" i="2" s="1"/>
  <c r="I55" i="2"/>
  <c r="L55" i="2" s="1"/>
  <c r="I56" i="2"/>
  <c r="L56" i="2" s="1"/>
  <c r="I57" i="2"/>
  <c r="L57" i="2" s="1"/>
  <c r="I58" i="2"/>
  <c r="L58" i="2" s="1"/>
  <c r="I59" i="2"/>
  <c r="L59" i="2" s="1"/>
  <c r="I60" i="2"/>
  <c r="L60" i="2" s="1"/>
  <c r="I61" i="2"/>
  <c r="L61" i="2" s="1"/>
  <c r="I62" i="2"/>
  <c r="L62" i="2" s="1"/>
  <c r="I63" i="2"/>
  <c r="L63" i="2" s="1"/>
  <c r="I64" i="2"/>
  <c r="I65" i="2"/>
  <c r="L65" i="2" s="1"/>
  <c r="I66" i="2"/>
  <c r="L66" i="2" s="1"/>
  <c r="I67" i="2"/>
  <c r="L67" i="2" s="1"/>
  <c r="I68" i="2"/>
  <c r="L68" i="2" s="1"/>
  <c r="I69" i="2"/>
  <c r="L69" i="2" s="1"/>
  <c r="I70" i="2"/>
  <c r="L70" i="2" s="1"/>
  <c r="I71" i="2"/>
  <c r="L71" i="2" s="1"/>
  <c r="I72" i="2"/>
  <c r="L72" i="2" s="1"/>
  <c r="I73" i="2"/>
  <c r="L73" i="2" s="1"/>
  <c r="I74" i="2"/>
  <c r="L74" i="2" s="1"/>
  <c r="I75" i="2"/>
  <c r="L75" i="2" s="1"/>
  <c r="I76" i="2"/>
  <c r="L76" i="2" s="1"/>
  <c r="I77" i="2"/>
  <c r="L77" i="2" s="1"/>
  <c r="I78" i="2"/>
  <c r="L78" i="2" s="1"/>
  <c r="I79" i="2"/>
  <c r="L79" i="2" s="1"/>
  <c r="I80" i="2"/>
  <c r="L80" i="2" s="1"/>
  <c r="I81" i="2"/>
  <c r="L81" i="2" s="1"/>
  <c r="I82" i="2"/>
  <c r="L82" i="2" s="1"/>
  <c r="I83" i="2"/>
  <c r="L83" i="2" s="1"/>
  <c r="I84" i="2"/>
  <c r="L84" i="2" s="1"/>
  <c r="I85" i="2"/>
  <c r="L85" i="2" s="1"/>
  <c r="I86" i="2"/>
  <c r="L86" i="2" s="1"/>
  <c r="I87" i="2"/>
  <c r="L87" i="2" s="1"/>
  <c r="I88" i="2"/>
  <c r="L88" i="2" s="1"/>
  <c r="I89" i="2"/>
  <c r="L89" i="2" s="1"/>
  <c r="I90" i="2"/>
  <c r="L90" i="2" s="1"/>
  <c r="I91" i="2"/>
  <c r="L91" i="2" s="1"/>
  <c r="I92" i="2"/>
  <c r="L92" i="2" s="1"/>
  <c r="I93" i="2"/>
  <c r="L93" i="2" s="1"/>
  <c r="I94" i="2"/>
  <c r="L94" i="2" s="1"/>
  <c r="I95" i="2"/>
  <c r="I96" i="2"/>
  <c r="L96" i="2" s="1"/>
  <c r="I97" i="2"/>
  <c r="L97" i="2" s="1"/>
  <c r="I98" i="2"/>
  <c r="L98" i="2" s="1"/>
  <c r="I99" i="2"/>
  <c r="L99" i="2" s="1"/>
  <c r="I100" i="2"/>
  <c r="L100" i="2" s="1"/>
  <c r="I101" i="2"/>
  <c r="L101" i="2" s="1"/>
  <c r="I102" i="2"/>
  <c r="L102" i="2" s="1"/>
  <c r="I103" i="2"/>
  <c r="L103" i="2" s="1"/>
  <c r="I104" i="2"/>
  <c r="L104" i="2" s="1"/>
  <c r="I105" i="2"/>
  <c r="L105" i="2" s="1"/>
  <c r="I106" i="2"/>
  <c r="L106" i="2" s="1"/>
  <c r="I107" i="2"/>
  <c r="L107" i="2" s="1"/>
  <c r="I108" i="2"/>
  <c r="L108" i="2" s="1"/>
  <c r="I109" i="2"/>
  <c r="L109" i="2" s="1"/>
  <c r="I110" i="2"/>
  <c r="L110" i="2" s="1"/>
  <c r="I111" i="2"/>
  <c r="L111" i="2" s="1"/>
  <c r="I112" i="2"/>
  <c r="L112" i="2" s="1"/>
  <c r="I113" i="2"/>
  <c r="L113" i="2" s="1"/>
  <c r="I114" i="2"/>
  <c r="L114" i="2" s="1"/>
  <c r="I115" i="2"/>
  <c r="L115" i="2" s="1"/>
  <c r="I116" i="2"/>
  <c r="L116" i="2" s="1"/>
  <c r="I117" i="2"/>
  <c r="L117" i="2" s="1"/>
  <c r="I118" i="2"/>
  <c r="L118" i="2" s="1"/>
  <c r="I119" i="2"/>
  <c r="L119" i="2" s="1"/>
  <c r="I120" i="2"/>
  <c r="L120" i="2" s="1"/>
  <c r="I121" i="2"/>
  <c r="L121" i="2" s="1"/>
  <c r="I122" i="2"/>
  <c r="L122" i="2" s="1"/>
  <c r="I123" i="2"/>
  <c r="L123" i="2" s="1"/>
  <c r="I124" i="2"/>
  <c r="L124" i="2" s="1"/>
  <c r="I125" i="2"/>
  <c r="L125" i="2" s="1"/>
  <c r="I126" i="2"/>
  <c r="L126" i="2" s="1"/>
  <c r="I127" i="2"/>
  <c r="L127" i="2" s="1"/>
  <c r="I128" i="2"/>
  <c r="L128" i="2" s="1"/>
  <c r="I129" i="2"/>
  <c r="L129" i="2" s="1"/>
  <c r="I130" i="2"/>
  <c r="L130" i="2" s="1"/>
  <c r="I131" i="2"/>
  <c r="L131" i="2" s="1"/>
  <c r="I132" i="2"/>
  <c r="L132" i="2" s="1"/>
  <c r="I133" i="2"/>
  <c r="L133" i="2" s="1"/>
  <c r="I134" i="2"/>
  <c r="L134" i="2" s="1"/>
  <c r="I135" i="2"/>
  <c r="L135" i="2" s="1"/>
  <c r="I136" i="2"/>
  <c r="L136" i="2" s="1"/>
  <c r="I137" i="2"/>
  <c r="L137" i="2" s="1"/>
  <c r="I138" i="2"/>
  <c r="L138" i="2" s="1"/>
  <c r="I139" i="2"/>
  <c r="L139" i="2" s="1"/>
  <c r="I140" i="2"/>
  <c r="L140" i="2" s="1"/>
  <c r="I45" i="2"/>
  <c r="L45" i="2" s="1"/>
  <c r="H22" i="2"/>
  <c r="K22" i="2" s="1"/>
  <c r="H23" i="2"/>
  <c r="K23" i="2" s="1"/>
  <c r="H24" i="2"/>
  <c r="K24" i="2" s="1"/>
  <c r="H25" i="2"/>
  <c r="K25" i="2" s="1"/>
  <c r="H26" i="2"/>
  <c r="K26" i="2" s="1"/>
  <c r="H27" i="2"/>
  <c r="K27" i="2" s="1"/>
  <c r="H28" i="2"/>
  <c r="K28" i="2" s="1"/>
  <c r="H29" i="2"/>
  <c r="K29" i="2" s="1"/>
  <c r="H30" i="2"/>
  <c r="K30" i="2" s="1"/>
  <c r="H31" i="2"/>
  <c r="K31" i="2" s="1"/>
  <c r="H32" i="2"/>
  <c r="K32" i="2" s="1"/>
  <c r="H33" i="2"/>
  <c r="K33" i="2" s="1"/>
  <c r="H34" i="2"/>
  <c r="K34" i="2" s="1"/>
  <c r="H35" i="2"/>
  <c r="K35" i="2" s="1"/>
  <c r="H36" i="2"/>
  <c r="K36" i="2" s="1"/>
  <c r="H37" i="2"/>
  <c r="K37" i="2" s="1"/>
  <c r="H38" i="2"/>
  <c r="K38" i="2" s="1"/>
  <c r="H39" i="2"/>
  <c r="K39" i="2" s="1"/>
  <c r="H40" i="2"/>
  <c r="K40" i="2" s="1"/>
  <c r="H41" i="2"/>
  <c r="K41" i="2" s="1"/>
  <c r="H42" i="2"/>
  <c r="K42" i="2" s="1"/>
  <c r="H43" i="2"/>
  <c r="K43" i="2" s="1"/>
  <c r="H44" i="2"/>
  <c r="K44" i="2" s="1"/>
  <c r="H45" i="2"/>
  <c r="K45" i="2" s="1"/>
  <c r="H46" i="2"/>
  <c r="K46" i="2" s="1"/>
  <c r="H47" i="2"/>
  <c r="K47" i="2" s="1"/>
  <c r="H48" i="2"/>
  <c r="K48" i="2" s="1"/>
  <c r="H49" i="2"/>
  <c r="K49" i="2" s="1"/>
  <c r="H50" i="2"/>
  <c r="K50" i="2" s="1"/>
  <c r="H51" i="2"/>
  <c r="K51" i="2" s="1"/>
  <c r="H52" i="2"/>
  <c r="K52" i="2" s="1"/>
  <c r="H53" i="2"/>
  <c r="K53" i="2" s="1"/>
  <c r="H54" i="2"/>
  <c r="K54" i="2" s="1"/>
  <c r="H55" i="2"/>
  <c r="K55" i="2" s="1"/>
  <c r="H56" i="2"/>
  <c r="K56" i="2" s="1"/>
  <c r="H57" i="2"/>
  <c r="K57" i="2" s="1"/>
  <c r="H58" i="2"/>
  <c r="K58" i="2" s="1"/>
  <c r="H59" i="2"/>
  <c r="K59" i="2" s="1"/>
  <c r="H60" i="2"/>
  <c r="K60" i="2" s="1"/>
  <c r="H61" i="2"/>
  <c r="K61" i="2" s="1"/>
  <c r="H62" i="2"/>
  <c r="K62" i="2" s="1"/>
  <c r="H63" i="2"/>
  <c r="K63" i="2" s="1"/>
  <c r="H64" i="2"/>
  <c r="K64" i="2" s="1"/>
  <c r="H65" i="2"/>
  <c r="K65" i="2" s="1"/>
  <c r="H66" i="2"/>
  <c r="K66" i="2" s="1"/>
  <c r="H67" i="2"/>
  <c r="K67" i="2" s="1"/>
  <c r="H68" i="2"/>
  <c r="K68" i="2" s="1"/>
  <c r="H69" i="2"/>
  <c r="K69" i="2" s="1"/>
  <c r="H70" i="2"/>
  <c r="K70" i="2" s="1"/>
  <c r="H71" i="2"/>
  <c r="K71" i="2" s="1"/>
  <c r="H72" i="2"/>
  <c r="K72" i="2" s="1"/>
  <c r="H73" i="2"/>
  <c r="K73" i="2" s="1"/>
  <c r="H74" i="2"/>
  <c r="K74" i="2" s="1"/>
  <c r="H75" i="2"/>
  <c r="K75" i="2" s="1"/>
  <c r="H76" i="2"/>
  <c r="K76" i="2" s="1"/>
  <c r="H77" i="2"/>
  <c r="K77" i="2" s="1"/>
  <c r="H78" i="2"/>
  <c r="K78" i="2" s="1"/>
  <c r="H79" i="2"/>
  <c r="K79" i="2" s="1"/>
  <c r="H80" i="2"/>
  <c r="K80" i="2" s="1"/>
  <c r="H81" i="2"/>
  <c r="K81" i="2" s="1"/>
  <c r="H82" i="2"/>
  <c r="K82" i="2" s="1"/>
  <c r="H83" i="2"/>
  <c r="K83" i="2" s="1"/>
  <c r="H84" i="2"/>
  <c r="K84" i="2" s="1"/>
  <c r="H85" i="2"/>
  <c r="K85" i="2" s="1"/>
  <c r="H86" i="2"/>
  <c r="K86" i="2" s="1"/>
  <c r="H87" i="2"/>
  <c r="K87" i="2" s="1"/>
  <c r="H88" i="2"/>
  <c r="K88" i="2" s="1"/>
  <c r="H89" i="2"/>
  <c r="K89" i="2" s="1"/>
  <c r="H90" i="2"/>
  <c r="K90" i="2" s="1"/>
  <c r="H91" i="2"/>
  <c r="K91" i="2" s="1"/>
  <c r="H92" i="2"/>
  <c r="K92" i="2" s="1"/>
  <c r="H93" i="2"/>
  <c r="K93" i="2" s="1"/>
  <c r="H94" i="2"/>
  <c r="K94" i="2" s="1"/>
  <c r="H95" i="2"/>
  <c r="K95" i="2" s="1"/>
  <c r="H96" i="2"/>
  <c r="K96" i="2" s="1"/>
  <c r="H97" i="2"/>
  <c r="K97" i="2" s="1"/>
  <c r="H98" i="2"/>
  <c r="K98" i="2" s="1"/>
  <c r="H99" i="2"/>
  <c r="K99" i="2" s="1"/>
  <c r="H100" i="2"/>
  <c r="K100" i="2" s="1"/>
  <c r="H101" i="2"/>
  <c r="K101" i="2" s="1"/>
  <c r="H102" i="2"/>
  <c r="K102" i="2" s="1"/>
  <c r="H103" i="2"/>
  <c r="K103" i="2" s="1"/>
  <c r="H104" i="2"/>
  <c r="K104" i="2" s="1"/>
  <c r="H105" i="2"/>
  <c r="K105" i="2" s="1"/>
  <c r="H106" i="2"/>
  <c r="K106" i="2" s="1"/>
  <c r="H107" i="2"/>
  <c r="K107" i="2" s="1"/>
  <c r="H108" i="2"/>
  <c r="K108" i="2" s="1"/>
  <c r="H109" i="2"/>
  <c r="K109" i="2" s="1"/>
  <c r="H110" i="2"/>
  <c r="K110" i="2" s="1"/>
  <c r="H111" i="2"/>
  <c r="K111" i="2" s="1"/>
  <c r="H112" i="2"/>
  <c r="K112" i="2" s="1"/>
  <c r="H113" i="2"/>
  <c r="K113" i="2" s="1"/>
  <c r="H114" i="2"/>
  <c r="K114" i="2" s="1"/>
  <c r="H115" i="2"/>
  <c r="K115" i="2" s="1"/>
  <c r="H116" i="2"/>
  <c r="K116" i="2" s="1"/>
  <c r="H117" i="2"/>
  <c r="K117" i="2" s="1"/>
  <c r="H118" i="2"/>
  <c r="K118" i="2" s="1"/>
  <c r="H119" i="2"/>
  <c r="K119" i="2" s="1"/>
  <c r="H120" i="2"/>
  <c r="K120" i="2" s="1"/>
  <c r="H121" i="2"/>
  <c r="K121" i="2" s="1"/>
  <c r="H122" i="2"/>
  <c r="K122" i="2" s="1"/>
  <c r="H123" i="2"/>
  <c r="K123" i="2" s="1"/>
  <c r="H124" i="2"/>
  <c r="K124" i="2" s="1"/>
  <c r="H125" i="2"/>
  <c r="K125" i="2" s="1"/>
  <c r="H126" i="2"/>
  <c r="K126" i="2" s="1"/>
  <c r="H127" i="2"/>
  <c r="K127" i="2" s="1"/>
  <c r="H128" i="2"/>
  <c r="K128" i="2" s="1"/>
  <c r="H129" i="2"/>
  <c r="K129" i="2" s="1"/>
  <c r="H130" i="2"/>
  <c r="K130" i="2" s="1"/>
  <c r="H131" i="2"/>
  <c r="K131" i="2" s="1"/>
  <c r="H132" i="2"/>
  <c r="K132" i="2" s="1"/>
  <c r="H133" i="2"/>
  <c r="K133" i="2" s="1"/>
  <c r="H134" i="2"/>
  <c r="K134" i="2" s="1"/>
  <c r="H135" i="2"/>
  <c r="K135" i="2" s="1"/>
  <c r="H136" i="2"/>
  <c r="K136" i="2" s="1"/>
  <c r="H137" i="2"/>
  <c r="K137" i="2" s="1"/>
  <c r="H138" i="2"/>
  <c r="K138" i="2" s="1"/>
  <c r="H139" i="2"/>
  <c r="K139" i="2" s="1"/>
  <c r="H140" i="2"/>
  <c r="K140" i="2" s="1"/>
  <c r="H16" i="2"/>
  <c r="K16" i="2" s="1"/>
  <c r="H17" i="2"/>
  <c r="K17" i="2" s="1"/>
  <c r="H18" i="2"/>
  <c r="K18" i="2" s="1"/>
  <c r="H19" i="2"/>
  <c r="K19" i="2" s="1"/>
  <c r="H20" i="2"/>
  <c r="K20" i="2" s="1"/>
  <c r="H21" i="2"/>
  <c r="K21" i="2" s="1"/>
  <c r="H12" i="2"/>
  <c r="K12" i="2" s="1"/>
  <c r="H13" i="2"/>
  <c r="K13" i="2" s="1"/>
  <c r="H14" i="2"/>
  <c r="K14" i="2" s="1"/>
  <c r="H15" i="2"/>
  <c r="K15" i="2" s="1"/>
  <c r="H11" i="2"/>
  <c r="K11" i="2" s="1"/>
  <c r="H10" i="2"/>
  <c r="K10" i="2" s="1"/>
  <c r="L141" i="2" l="1"/>
  <c r="M141" i="2" s="1"/>
  <c r="S141" i="2" s="1"/>
  <c r="K141" i="2"/>
</calcChain>
</file>

<file path=xl/sharedStrings.xml><?xml version="1.0" encoding="utf-8"?>
<sst xmlns="http://schemas.openxmlformats.org/spreadsheetml/2006/main" count="121" uniqueCount="120">
  <si>
    <t>QDATA_2010_08_21_Q2010_DASI-Bank,Bargeld,Kreditkarten Konten</t>
  </si>
  <si>
    <t>09.09.10</t>
  </si>
  <si>
    <t>Wofür habe ich Geld ausgegeben?</t>
  </si>
  <si>
    <t>01.01.10 bis 09.09.10 (in Euro)</t>
  </si>
  <si>
    <t>01.01.10-</t>
  </si>
  <si>
    <t>Kategoriebeschreibung</t>
  </si>
  <si>
    <t>EINNAHMEN</t>
  </si>
  <si>
    <t>Elterngeld</t>
  </si>
  <si>
    <t>Erstattung</t>
  </si>
  <si>
    <t>Gehalt:</t>
  </si>
  <si>
    <t>Conpower</t>
  </si>
  <si>
    <t>GESAMT Gehalt</t>
  </si>
  <si>
    <t>Geschenk</t>
  </si>
  <si>
    <t>ITE-Umsatz</t>
  </si>
  <si>
    <t>Kindergeld</t>
  </si>
  <si>
    <t>Sondereinnahmen</t>
  </si>
  <si>
    <t>Steuererst.:</t>
  </si>
  <si>
    <t>Kirchenst.</t>
  </si>
  <si>
    <t>Steuererst.-Andere</t>
  </si>
  <si>
    <t>GESAMT Steuererst.</t>
  </si>
  <si>
    <t>Kategorielos: Einnahmen</t>
  </si>
  <si>
    <t>GESAMT EINNAHMEN</t>
  </si>
  <si>
    <t>AUSGABEN</t>
  </si>
  <si>
    <t>ADAC</t>
  </si>
  <si>
    <t>Annika</t>
  </si>
  <si>
    <t>Apotheke</t>
  </si>
  <si>
    <t>Ausgleich Ausgabe</t>
  </si>
  <si>
    <t>Bahncard</t>
  </si>
  <si>
    <t>Computerartikel</t>
  </si>
  <si>
    <t>Drogerie</t>
  </si>
  <si>
    <t>Friseur</t>
  </si>
  <si>
    <t>Geldautomat</t>
  </si>
  <si>
    <t>Glückspiel</t>
  </si>
  <si>
    <t>Handy</t>
  </si>
  <si>
    <t>Hausbewirtung:</t>
  </si>
  <si>
    <t>Abfallkosten</t>
  </si>
  <si>
    <t>Baukosten</t>
  </si>
  <si>
    <t>Einrichtung</t>
  </si>
  <si>
    <t>Gartenpflege</t>
  </si>
  <si>
    <t>Grundsteuer</t>
  </si>
  <si>
    <t>Sonstiges</t>
  </si>
  <si>
    <t>Strom</t>
  </si>
  <si>
    <t>Versicherung:</t>
  </si>
  <si>
    <t xml:space="preserve">  Haftpflicht</t>
  </si>
  <si>
    <t xml:space="preserve">  Wohngebäudeversicherung</t>
  </si>
  <si>
    <t>GESAMT Versicherung</t>
  </si>
  <si>
    <t>Wasser</t>
  </si>
  <si>
    <t>Wärme</t>
  </si>
  <si>
    <t>GESAMT Hausbewirtung</t>
  </si>
  <si>
    <t>Hypothek:</t>
  </si>
  <si>
    <t>Ringstr.20a</t>
  </si>
  <si>
    <t>Sondertilgung</t>
  </si>
  <si>
    <t>GESAMT Hypothek</t>
  </si>
  <si>
    <t>ITE:</t>
  </si>
  <si>
    <t>Verwaltung</t>
  </si>
  <si>
    <t>GESAMT ITE</t>
  </si>
  <si>
    <t>ITE-Einkauf Dienstleistung</t>
  </si>
  <si>
    <t>Kleidung</t>
  </si>
  <si>
    <t>Kontoführungsgebühren</t>
  </si>
  <si>
    <t>Lebensmittel:</t>
  </si>
  <si>
    <t>Getränkemarkt</t>
  </si>
  <si>
    <t>Lidl</t>
  </si>
  <si>
    <t>Netto</t>
  </si>
  <si>
    <t>Rewe</t>
  </si>
  <si>
    <t>Toom</t>
  </si>
  <si>
    <t>GESAMT Lebensmittel</t>
  </si>
  <si>
    <t>Modellbau</t>
  </si>
  <si>
    <t>Nespresso</t>
  </si>
  <si>
    <t>Party</t>
  </si>
  <si>
    <t>Reisekosten Conpower</t>
  </si>
  <si>
    <t>Reisekosten Privat</t>
  </si>
  <si>
    <t>Schreibwaren</t>
  </si>
  <si>
    <t>Sonderzahlungen</t>
  </si>
  <si>
    <t>Sparen</t>
  </si>
  <si>
    <t>Spende:</t>
  </si>
  <si>
    <t>Raymart</t>
  </si>
  <si>
    <t>Spende-Andere</t>
  </si>
  <si>
    <t>GESAMT Spende</t>
  </si>
  <si>
    <t>Sport</t>
  </si>
  <si>
    <t>Strafzettel</t>
  </si>
  <si>
    <t>Tanken:</t>
  </si>
  <si>
    <t>Firma</t>
  </si>
  <si>
    <t>Privat</t>
  </si>
  <si>
    <t>GESAMT Tanken</t>
  </si>
  <si>
    <t>Tchibo</t>
  </si>
  <si>
    <t>Telefonie:</t>
  </si>
  <si>
    <t>Kabelanschluss</t>
  </si>
  <si>
    <t>Mobil</t>
  </si>
  <si>
    <t>Rundfunkanstalt</t>
  </si>
  <si>
    <t>Telefonie-Andere</t>
  </si>
  <si>
    <t>GESAMT Telefonie</t>
  </si>
  <si>
    <t>Tierschutz</t>
  </si>
  <si>
    <t>Urlaub</t>
  </si>
  <si>
    <t>Versicherungen:</t>
  </si>
  <si>
    <t>Haftpflicht</t>
  </si>
  <si>
    <t>Krankenvers.</t>
  </si>
  <si>
    <t>Lebensvers.</t>
  </si>
  <si>
    <t>priv. Rentenv.</t>
  </si>
  <si>
    <t>Rechtsschutz</t>
  </si>
  <si>
    <t>Risikolebensversicherung</t>
  </si>
  <si>
    <t>GESAMT Versicherungen</t>
  </si>
  <si>
    <t>Zeitschriften:</t>
  </si>
  <si>
    <t>Magnificat</t>
  </si>
  <si>
    <t>Zeitschriften-Andere</t>
  </si>
  <si>
    <t>GESAMT Zeitschriften</t>
  </si>
  <si>
    <t>Kategorielos: Ausgaben</t>
  </si>
  <si>
    <t>GESAMT AUSGABEN</t>
  </si>
  <si>
    <t>GESAMTSUMME</t>
  </si>
  <si>
    <t>Einnahmen</t>
  </si>
  <si>
    <t>Ausgaben</t>
  </si>
  <si>
    <t>Faktor</t>
  </si>
  <si>
    <t>Einnahmen monatlich</t>
  </si>
  <si>
    <t>Ausgaben monatlich</t>
  </si>
  <si>
    <t>Saldo im Monat</t>
  </si>
  <si>
    <t>Sparwunsch im Monat</t>
  </si>
  <si>
    <t>Kosten im Monat</t>
  </si>
  <si>
    <t>benötigtes Brutto</t>
  </si>
  <si>
    <t>Krankenkasse</t>
  </si>
  <si>
    <t>Wunschumsatz</t>
  </si>
  <si>
    <t>bleibt auf Firmenkonto pro 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</si>
</sst>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3"/>
      <color theme="1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b/>
      <sz val="9"/>
      <color theme="1"/>
      <name val="Tahoma"/>
      <family val="2"/>
    </font>
    <font>
      <b/>
      <sz val="8"/>
      <color rgb="FFFF0000"/>
      <name val="Tahoma"/>
      <family val="2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1" xfId="0" applyFill="1" applyBorder="1"/>
    <xf numFmtId="49" fontId="4" fillId="0" borderId="1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0" fillId="0" borderId="2" xfId="0" applyFill="1" applyBorder="1"/>
    <xf numFmtId="164" fontId="4" fillId="0" borderId="2" xfId="0" applyNumberFormat="1" applyFont="1" applyFill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left"/>
    </xf>
    <xf numFmtId="164" fontId="7" fillId="0" borderId="3" xfId="0" applyNumberFormat="1" applyFont="1" applyFill="1" applyBorder="1" applyAlignment="1">
      <alignment horizontal="right"/>
    </xf>
    <xf numFmtId="0" fontId="1" fillId="0" borderId="0" xfId="0" applyFont="1"/>
    <xf numFmtId="165" fontId="8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1"/>
  <sheetViews>
    <sheetView tabSelected="1" topLeftCell="L124" workbookViewId="0">
      <selection activeCell="R141" sqref="R141"/>
    </sheetView>
  </sheetViews>
  <sheetFormatPr baseColWidth="10" defaultRowHeight="15" x14ac:dyDescent="0.25"/>
  <cols>
    <col min="1" max="6" width="10.7109375" customWidth="1"/>
    <col min="11" max="11" width="38.140625" customWidth="1"/>
    <col min="12" max="12" width="31.85546875" bestFit="1" customWidth="1"/>
    <col min="13" max="13" width="21" bestFit="1" customWidth="1"/>
    <col min="14" max="14" width="21" customWidth="1"/>
    <col min="15" max="15" width="19.85546875" bestFit="1" customWidth="1"/>
    <col min="16" max="17" width="21.140625" bestFit="1" customWidth="1"/>
    <col min="18" max="18" width="19.85546875" bestFit="1" customWidth="1"/>
    <col min="19" max="19" width="19.85546875" customWidth="1"/>
  </cols>
  <sheetData>
    <row r="1" spans="1:12" x14ac:dyDescent="0.25">
      <c r="A1" s="1" t="s">
        <v>0</v>
      </c>
      <c r="F1" s="2" t="s">
        <v>1</v>
      </c>
    </row>
    <row r="2" spans="1:12" ht="16.5" x14ac:dyDescent="0.25">
      <c r="C2" s="3" t="s">
        <v>2</v>
      </c>
    </row>
    <row r="3" spans="1:12" x14ac:dyDescent="0.25">
      <c r="C3" s="4" t="s">
        <v>3</v>
      </c>
    </row>
    <row r="6" spans="1:12" x14ac:dyDescent="0.25">
      <c r="E6" s="5" t="s">
        <v>4</v>
      </c>
    </row>
    <row r="7" spans="1:12" x14ac:dyDescent="0.25">
      <c r="A7" s="6"/>
      <c r="B7" s="7" t="s">
        <v>5</v>
      </c>
      <c r="C7" s="6"/>
      <c r="D7" s="6"/>
      <c r="E7" s="7" t="s">
        <v>1</v>
      </c>
      <c r="F7" s="6"/>
    </row>
    <row r="8" spans="1:12" x14ac:dyDescent="0.25">
      <c r="A8" s="8" t="s">
        <v>6</v>
      </c>
      <c r="H8" s="16" t="s">
        <v>108</v>
      </c>
      <c r="I8" s="16" t="s">
        <v>109</v>
      </c>
      <c r="J8" s="16" t="s">
        <v>110</v>
      </c>
      <c r="K8" s="16" t="s">
        <v>111</v>
      </c>
      <c r="L8" s="16" t="s">
        <v>112</v>
      </c>
    </row>
    <row r="10" spans="1:12" x14ac:dyDescent="0.25">
      <c r="A10" s="1" t="s">
        <v>7</v>
      </c>
      <c r="F10" s="9">
        <v>10059.719999999999</v>
      </c>
      <c r="G10">
        <v>7</v>
      </c>
      <c r="H10">
        <f>F10/G10</f>
        <v>1437.1028571428571</v>
      </c>
      <c r="I10">
        <f t="shared" ref="I10:I44" si="0">E10/G10</f>
        <v>0</v>
      </c>
      <c r="J10">
        <v>0</v>
      </c>
      <c r="K10">
        <f>J10*H10</f>
        <v>0</v>
      </c>
      <c r="L10">
        <f>I10*J10</f>
        <v>0</v>
      </c>
    </row>
    <row r="11" spans="1:12" x14ac:dyDescent="0.25">
      <c r="A11" s="1" t="s">
        <v>8</v>
      </c>
      <c r="F11" s="9">
        <v>162</v>
      </c>
      <c r="G11">
        <v>7</v>
      </c>
      <c r="H11">
        <f>F11/G11</f>
        <v>23.142857142857142</v>
      </c>
      <c r="I11">
        <f t="shared" si="0"/>
        <v>0</v>
      </c>
      <c r="J11">
        <v>0</v>
      </c>
      <c r="K11">
        <f t="shared" ref="K11:K74" si="1">J11*H11</f>
        <v>0</v>
      </c>
      <c r="L11">
        <f t="shared" ref="L11:L74" si="2">I11*J11</f>
        <v>0</v>
      </c>
    </row>
    <row r="12" spans="1:12" x14ac:dyDescent="0.25">
      <c r="A12" s="1" t="s">
        <v>9</v>
      </c>
      <c r="G12">
        <v>7</v>
      </c>
      <c r="H12">
        <f t="shared" ref="H12:H15" si="3">F12/G12</f>
        <v>0</v>
      </c>
      <c r="I12">
        <f t="shared" si="0"/>
        <v>0</v>
      </c>
      <c r="J12">
        <v>0</v>
      </c>
      <c r="K12">
        <f t="shared" si="1"/>
        <v>0</v>
      </c>
      <c r="L12">
        <f t="shared" si="2"/>
        <v>0</v>
      </c>
    </row>
    <row r="13" spans="1:12" x14ac:dyDescent="0.25">
      <c r="A13" s="1" t="s">
        <v>10</v>
      </c>
      <c r="E13" s="9">
        <v>26101.53</v>
      </c>
      <c r="G13">
        <v>7</v>
      </c>
      <c r="H13">
        <f t="shared" si="3"/>
        <v>0</v>
      </c>
      <c r="I13">
        <f t="shared" si="0"/>
        <v>3728.79</v>
      </c>
      <c r="J13">
        <v>0</v>
      </c>
      <c r="K13">
        <f t="shared" si="1"/>
        <v>0</v>
      </c>
      <c r="L13">
        <f t="shared" si="2"/>
        <v>0</v>
      </c>
    </row>
    <row r="14" spans="1:12" x14ac:dyDescent="0.25">
      <c r="G14">
        <v>7</v>
      </c>
      <c r="H14">
        <f t="shared" si="3"/>
        <v>0</v>
      </c>
      <c r="I14">
        <f t="shared" si="0"/>
        <v>0</v>
      </c>
      <c r="J14">
        <v>0</v>
      </c>
      <c r="K14">
        <f t="shared" si="1"/>
        <v>0</v>
      </c>
      <c r="L14">
        <f t="shared" si="2"/>
        <v>0</v>
      </c>
    </row>
    <row r="15" spans="1:12" x14ac:dyDescent="0.25">
      <c r="A15" s="8" t="s">
        <v>11</v>
      </c>
      <c r="E15" s="10"/>
      <c r="F15" s="11">
        <v>26101.53</v>
      </c>
      <c r="G15">
        <v>7</v>
      </c>
      <c r="H15">
        <f t="shared" si="3"/>
        <v>3728.79</v>
      </c>
      <c r="I15">
        <f t="shared" si="0"/>
        <v>0</v>
      </c>
      <c r="J15">
        <v>0</v>
      </c>
      <c r="K15">
        <f t="shared" si="1"/>
        <v>0</v>
      </c>
      <c r="L15">
        <f t="shared" si="2"/>
        <v>0</v>
      </c>
    </row>
    <row r="16" spans="1:12" x14ac:dyDescent="0.25">
      <c r="G16">
        <v>7</v>
      </c>
      <c r="H16">
        <f>F16/G16</f>
        <v>0</v>
      </c>
      <c r="I16">
        <f t="shared" si="0"/>
        <v>0</v>
      </c>
      <c r="J16">
        <v>0</v>
      </c>
      <c r="K16">
        <f t="shared" si="1"/>
        <v>0</v>
      </c>
      <c r="L16">
        <f t="shared" si="2"/>
        <v>0</v>
      </c>
    </row>
    <row r="17" spans="1:12" x14ac:dyDescent="0.25">
      <c r="A17" s="1" t="s">
        <v>12</v>
      </c>
      <c r="F17" s="9">
        <v>5750</v>
      </c>
      <c r="G17">
        <v>7</v>
      </c>
      <c r="H17">
        <f>F17/G17</f>
        <v>821.42857142857144</v>
      </c>
      <c r="I17">
        <f t="shared" si="0"/>
        <v>0</v>
      </c>
      <c r="J17">
        <v>0</v>
      </c>
      <c r="K17">
        <f t="shared" si="1"/>
        <v>0</v>
      </c>
      <c r="L17">
        <f t="shared" si="2"/>
        <v>0</v>
      </c>
    </row>
    <row r="18" spans="1:12" x14ac:dyDescent="0.25">
      <c r="A18" s="1" t="s">
        <v>13</v>
      </c>
      <c r="F18" s="9">
        <v>6449.4</v>
      </c>
      <c r="G18">
        <v>7</v>
      </c>
      <c r="H18">
        <f t="shared" ref="H18:H29" si="4">F18/G18</f>
        <v>921.34285714285704</v>
      </c>
      <c r="I18">
        <f t="shared" si="0"/>
        <v>0</v>
      </c>
      <c r="J18">
        <v>0</v>
      </c>
      <c r="K18">
        <f t="shared" si="1"/>
        <v>0</v>
      </c>
      <c r="L18">
        <f t="shared" si="2"/>
        <v>0</v>
      </c>
    </row>
    <row r="19" spans="1:12" x14ac:dyDescent="0.25">
      <c r="A19" s="1" t="s">
        <v>14</v>
      </c>
      <c r="F19" s="9">
        <v>1288</v>
      </c>
      <c r="G19">
        <v>7</v>
      </c>
      <c r="H19">
        <f t="shared" si="4"/>
        <v>184</v>
      </c>
      <c r="I19">
        <f t="shared" si="0"/>
        <v>0</v>
      </c>
      <c r="J19">
        <v>1</v>
      </c>
      <c r="K19">
        <f t="shared" si="1"/>
        <v>184</v>
      </c>
      <c r="L19">
        <f t="shared" si="2"/>
        <v>0</v>
      </c>
    </row>
    <row r="20" spans="1:12" x14ac:dyDescent="0.25">
      <c r="A20" s="1" t="s">
        <v>15</v>
      </c>
      <c r="F20" s="9">
        <v>3520</v>
      </c>
      <c r="G20">
        <v>7</v>
      </c>
      <c r="H20">
        <f t="shared" si="4"/>
        <v>502.85714285714283</v>
      </c>
      <c r="I20">
        <f t="shared" si="0"/>
        <v>0</v>
      </c>
      <c r="J20">
        <v>0</v>
      </c>
      <c r="K20">
        <f t="shared" si="1"/>
        <v>0</v>
      </c>
      <c r="L20">
        <f t="shared" si="2"/>
        <v>0</v>
      </c>
    </row>
    <row r="21" spans="1:12" x14ac:dyDescent="0.25">
      <c r="A21" s="1" t="s">
        <v>16</v>
      </c>
      <c r="G21">
        <v>7</v>
      </c>
      <c r="H21">
        <f t="shared" si="4"/>
        <v>0</v>
      </c>
      <c r="I21">
        <f t="shared" si="0"/>
        <v>0</v>
      </c>
      <c r="J21">
        <v>0</v>
      </c>
      <c r="K21">
        <f t="shared" si="1"/>
        <v>0</v>
      </c>
      <c r="L21">
        <f t="shared" si="2"/>
        <v>0</v>
      </c>
    </row>
    <row r="22" spans="1:12" x14ac:dyDescent="0.25">
      <c r="A22" s="1" t="s">
        <v>17</v>
      </c>
      <c r="E22" s="12">
        <v>-6.5</v>
      </c>
      <c r="G22">
        <v>7</v>
      </c>
      <c r="H22">
        <f t="shared" si="4"/>
        <v>0</v>
      </c>
      <c r="I22">
        <f t="shared" si="0"/>
        <v>-0.9285714285714286</v>
      </c>
      <c r="J22">
        <v>0</v>
      </c>
      <c r="K22">
        <f t="shared" si="1"/>
        <v>0</v>
      </c>
      <c r="L22">
        <f t="shared" si="2"/>
        <v>0</v>
      </c>
    </row>
    <row r="23" spans="1:12" x14ac:dyDescent="0.25">
      <c r="A23" s="1" t="s">
        <v>18</v>
      </c>
      <c r="E23" s="9">
        <v>3947.53</v>
      </c>
      <c r="G23">
        <v>7</v>
      </c>
      <c r="H23">
        <f t="shared" si="4"/>
        <v>0</v>
      </c>
      <c r="I23">
        <f t="shared" si="0"/>
        <v>563.93285714285719</v>
      </c>
      <c r="J23">
        <v>0</v>
      </c>
      <c r="K23">
        <f t="shared" si="1"/>
        <v>0</v>
      </c>
      <c r="L23">
        <f t="shared" si="2"/>
        <v>0</v>
      </c>
    </row>
    <row r="24" spans="1:12" x14ac:dyDescent="0.25">
      <c r="G24">
        <v>7</v>
      </c>
      <c r="H24">
        <f t="shared" si="4"/>
        <v>0</v>
      </c>
      <c r="I24">
        <f t="shared" si="0"/>
        <v>0</v>
      </c>
      <c r="J24">
        <v>0</v>
      </c>
      <c r="K24">
        <f t="shared" si="1"/>
        <v>0</v>
      </c>
      <c r="L24">
        <f t="shared" si="2"/>
        <v>0</v>
      </c>
    </row>
    <row r="25" spans="1:12" x14ac:dyDescent="0.25">
      <c r="A25" s="8" t="s">
        <v>19</v>
      </c>
      <c r="E25" s="10"/>
      <c r="F25" s="11">
        <v>3941.03</v>
      </c>
      <c r="G25">
        <v>7</v>
      </c>
      <c r="H25">
        <f t="shared" si="4"/>
        <v>563.00428571428574</v>
      </c>
      <c r="I25">
        <f t="shared" si="0"/>
        <v>0</v>
      </c>
      <c r="J25">
        <v>0</v>
      </c>
      <c r="K25">
        <f t="shared" si="1"/>
        <v>0</v>
      </c>
      <c r="L25">
        <f t="shared" si="2"/>
        <v>0</v>
      </c>
    </row>
    <row r="26" spans="1:12" x14ac:dyDescent="0.25">
      <c r="G26">
        <v>7</v>
      </c>
      <c r="H26">
        <f t="shared" si="4"/>
        <v>0</v>
      </c>
      <c r="I26">
        <f t="shared" si="0"/>
        <v>0</v>
      </c>
      <c r="J26">
        <v>0</v>
      </c>
      <c r="K26">
        <f t="shared" si="1"/>
        <v>0</v>
      </c>
      <c r="L26">
        <f t="shared" si="2"/>
        <v>0</v>
      </c>
    </row>
    <row r="27" spans="1:12" x14ac:dyDescent="0.25">
      <c r="A27" s="1" t="s">
        <v>20</v>
      </c>
      <c r="F27" s="9">
        <v>432.5</v>
      </c>
      <c r="G27">
        <v>7</v>
      </c>
      <c r="H27">
        <f t="shared" si="4"/>
        <v>61.785714285714285</v>
      </c>
      <c r="I27">
        <f t="shared" si="0"/>
        <v>0</v>
      </c>
      <c r="J27">
        <v>0</v>
      </c>
      <c r="K27">
        <f t="shared" si="1"/>
        <v>0</v>
      </c>
      <c r="L27">
        <f t="shared" si="2"/>
        <v>0</v>
      </c>
    </row>
    <row r="28" spans="1:12" x14ac:dyDescent="0.25">
      <c r="G28">
        <v>7</v>
      </c>
      <c r="H28">
        <f t="shared" si="4"/>
        <v>0</v>
      </c>
      <c r="I28">
        <f t="shared" si="0"/>
        <v>0</v>
      </c>
      <c r="J28">
        <v>0</v>
      </c>
      <c r="K28">
        <f t="shared" si="1"/>
        <v>0</v>
      </c>
      <c r="L28">
        <f t="shared" si="2"/>
        <v>0</v>
      </c>
    </row>
    <row r="29" spans="1:12" ht="15.75" thickBot="1" x14ac:dyDescent="0.3">
      <c r="A29" s="8" t="s">
        <v>21</v>
      </c>
      <c r="F29" s="13">
        <v>57704.18</v>
      </c>
      <c r="G29">
        <v>7</v>
      </c>
      <c r="H29">
        <f t="shared" si="4"/>
        <v>8243.454285714286</v>
      </c>
      <c r="I29">
        <f t="shared" si="0"/>
        <v>0</v>
      </c>
      <c r="J29">
        <v>0</v>
      </c>
      <c r="K29">
        <f t="shared" si="1"/>
        <v>0</v>
      </c>
      <c r="L29">
        <f t="shared" si="2"/>
        <v>0</v>
      </c>
    </row>
    <row r="30" spans="1:12" ht="15.75" thickTop="1" x14ac:dyDescent="0.25">
      <c r="G30">
        <v>7</v>
      </c>
      <c r="H30">
        <f t="shared" ref="H30:H93" si="5">F30/G30</f>
        <v>0</v>
      </c>
      <c r="I30">
        <f t="shared" si="0"/>
        <v>0</v>
      </c>
      <c r="J30">
        <v>0</v>
      </c>
      <c r="K30">
        <f t="shared" si="1"/>
        <v>0</v>
      </c>
      <c r="L30">
        <f t="shared" si="2"/>
        <v>0</v>
      </c>
    </row>
    <row r="31" spans="1:12" x14ac:dyDescent="0.25">
      <c r="A31" s="8" t="s">
        <v>22</v>
      </c>
      <c r="G31">
        <v>7</v>
      </c>
      <c r="H31">
        <f t="shared" si="5"/>
        <v>0</v>
      </c>
      <c r="I31">
        <f t="shared" si="0"/>
        <v>0</v>
      </c>
      <c r="J31">
        <v>0</v>
      </c>
      <c r="K31">
        <f t="shared" si="1"/>
        <v>0</v>
      </c>
      <c r="L31">
        <f t="shared" si="2"/>
        <v>0</v>
      </c>
    </row>
    <row r="32" spans="1:12" x14ac:dyDescent="0.25">
      <c r="G32">
        <v>7</v>
      </c>
      <c r="H32">
        <f t="shared" si="5"/>
        <v>0</v>
      </c>
      <c r="I32">
        <f t="shared" si="0"/>
        <v>0</v>
      </c>
      <c r="J32">
        <v>0</v>
      </c>
      <c r="K32">
        <f t="shared" si="1"/>
        <v>0</v>
      </c>
      <c r="L32">
        <f t="shared" si="2"/>
        <v>0</v>
      </c>
    </row>
    <row r="33" spans="1:12" x14ac:dyDescent="0.25">
      <c r="A33" s="1" t="s">
        <v>23</v>
      </c>
      <c r="E33" s="9">
        <v>57.3</v>
      </c>
      <c r="F33" s="9"/>
      <c r="G33">
        <v>7</v>
      </c>
      <c r="H33">
        <f t="shared" si="5"/>
        <v>0</v>
      </c>
      <c r="I33">
        <f t="shared" si="0"/>
        <v>8.1857142857142851</v>
      </c>
      <c r="J33">
        <v>1</v>
      </c>
      <c r="K33">
        <f t="shared" si="1"/>
        <v>0</v>
      </c>
      <c r="L33">
        <f t="shared" si="2"/>
        <v>8.1857142857142851</v>
      </c>
    </row>
    <row r="34" spans="1:12" x14ac:dyDescent="0.25">
      <c r="A34" s="1" t="s">
        <v>24</v>
      </c>
      <c r="E34" s="9">
        <v>363.8</v>
      </c>
      <c r="F34" s="9"/>
      <c r="G34">
        <v>7</v>
      </c>
      <c r="H34">
        <f t="shared" si="5"/>
        <v>0</v>
      </c>
      <c r="I34">
        <f t="shared" si="0"/>
        <v>51.971428571428575</v>
      </c>
      <c r="J34">
        <v>1</v>
      </c>
      <c r="K34">
        <f t="shared" si="1"/>
        <v>0</v>
      </c>
      <c r="L34">
        <f t="shared" si="2"/>
        <v>51.971428571428575</v>
      </c>
    </row>
    <row r="35" spans="1:12" x14ac:dyDescent="0.25">
      <c r="A35" s="1" t="s">
        <v>25</v>
      </c>
      <c r="E35" s="9">
        <v>135.15</v>
      </c>
      <c r="F35" s="9"/>
      <c r="G35">
        <v>7</v>
      </c>
      <c r="H35">
        <f t="shared" si="5"/>
        <v>0</v>
      </c>
      <c r="I35">
        <f t="shared" si="0"/>
        <v>19.307142857142857</v>
      </c>
      <c r="J35">
        <v>1</v>
      </c>
      <c r="K35">
        <f t="shared" si="1"/>
        <v>0</v>
      </c>
      <c r="L35">
        <f t="shared" si="2"/>
        <v>19.307142857142857</v>
      </c>
    </row>
    <row r="36" spans="1:12" x14ac:dyDescent="0.25">
      <c r="A36" s="1" t="s">
        <v>26</v>
      </c>
      <c r="E36" s="9">
        <v>400</v>
      </c>
      <c r="F36" s="9"/>
      <c r="G36">
        <v>7</v>
      </c>
      <c r="H36">
        <f t="shared" si="5"/>
        <v>0</v>
      </c>
      <c r="I36">
        <f t="shared" si="0"/>
        <v>57.142857142857146</v>
      </c>
      <c r="J36">
        <v>0</v>
      </c>
      <c r="K36">
        <f t="shared" si="1"/>
        <v>0</v>
      </c>
      <c r="L36">
        <f t="shared" si="2"/>
        <v>0</v>
      </c>
    </row>
    <row r="37" spans="1:12" x14ac:dyDescent="0.25">
      <c r="A37" s="1" t="s">
        <v>27</v>
      </c>
      <c r="E37" s="9">
        <v>57</v>
      </c>
      <c r="F37" s="9"/>
      <c r="G37">
        <v>7</v>
      </c>
      <c r="H37">
        <f t="shared" si="5"/>
        <v>0</v>
      </c>
      <c r="I37">
        <f t="shared" si="0"/>
        <v>8.1428571428571423</v>
      </c>
      <c r="J37">
        <v>0</v>
      </c>
      <c r="K37">
        <f t="shared" si="1"/>
        <v>0</v>
      </c>
      <c r="L37">
        <f t="shared" si="2"/>
        <v>0</v>
      </c>
    </row>
    <row r="38" spans="1:12" x14ac:dyDescent="0.25">
      <c r="A38" s="1" t="s">
        <v>28</v>
      </c>
      <c r="E38" s="9">
        <v>3987</v>
      </c>
      <c r="F38" s="9"/>
      <c r="G38">
        <v>7</v>
      </c>
      <c r="H38">
        <f t="shared" si="5"/>
        <v>0</v>
      </c>
      <c r="I38">
        <f t="shared" si="0"/>
        <v>569.57142857142856</v>
      </c>
      <c r="J38">
        <v>0</v>
      </c>
      <c r="K38">
        <f t="shared" si="1"/>
        <v>0</v>
      </c>
      <c r="L38">
        <f t="shared" si="2"/>
        <v>0</v>
      </c>
    </row>
    <row r="39" spans="1:12" x14ac:dyDescent="0.25">
      <c r="A39" s="1" t="s">
        <v>29</v>
      </c>
      <c r="E39" s="9">
        <v>702.66</v>
      </c>
      <c r="F39" s="9"/>
      <c r="G39">
        <v>7</v>
      </c>
      <c r="H39">
        <f t="shared" si="5"/>
        <v>0</v>
      </c>
      <c r="I39">
        <f t="shared" si="0"/>
        <v>100.38</v>
      </c>
      <c r="J39">
        <v>0.8</v>
      </c>
      <c r="K39">
        <f t="shared" si="1"/>
        <v>0</v>
      </c>
      <c r="L39">
        <f t="shared" si="2"/>
        <v>80.304000000000002</v>
      </c>
    </row>
    <row r="40" spans="1:12" x14ac:dyDescent="0.25">
      <c r="A40" s="1" t="s">
        <v>30</v>
      </c>
      <c r="E40" s="9">
        <v>82.8</v>
      </c>
      <c r="F40" s="9"/>
      <c r="G40">
        <v>7</v>
      </c>
      <c r="H40">
        <f t="shared" si="5"/>
        <v>0</v>
      </c>
      <c r="I40">
        <f t="shared" si="0"/>
        <v>11.828571428571427</v>
      </c>
      <c r="J40">
        <v>1</v>
      </c>
      <c r="K40">
        <f t="shared" si="1"/>
        <v>0</v>
      </c>
      <c r="L40">
        <f t="shared" si="2"/>
        <v>11.828571428571427</v>
      </c>
    </row>
    <row r="41" spans="1:12" x14ac:dyDescent="0.25">
      <c r="A41" s="1" t="s">
        <v>31</v>
      </c>
      <c r="E41" s="9">
        <v>3045.74</v>
      </c>
      <c r="F41" s="9"/>
      <c r="G41">
        <v>7</v>
      </c>
      <c r="H41">
        <f t="shared" si="5"/>
        <v>0</v>
      </c>
      <c r="I41">
        <f t="shared" si="0"/>
        <v>435.10571428571427</v>
      </c>
      <c r="J41">
        <v>1</v>
      </c>
      <c r="K41">
        <f t="shared" si="1"/>
        <v>0</v>
      </c>
      <c r="L41">
        <f t="shared" si="2"/>
        <v>435.10571428571427</v>
      </c>
    </row>
    <row r="42" spans="1:12" x14ac:dyDescent="0.25">
      <c r="A42" s="1" t="s">
        <v>32</v>
      </c>
      <c r="E42" s="9">
        <v>97.5</v>
      </c>
      <c r="F42" s="9"/>
      <c r="G42">
        <v>7</v>
      </c>
      <c r="H42">
        <f t="shared" si="5"/>
        <v>0</v>
      </c>
      <c r="I42">
        <f t="shared" si="0"/>
        <v>13.928571428571429</v>
      </c>
      <c r="J42">
        <v>1</v>
      </c>
      <c r="K42">
        <f t="shared" si="1"/>
        <v>0</v>
      </c>
      <c r="L42">
        <f t="shared" si="2"/>
        <v>13.928571428571429</v>
      </c>
    </row>
    <row r="43" spans="1:12" x14ac:dyDescent="0.25">
      <c r="A43" s="1" t="s">
        <v>33</v>
      </c>
      <c r="E43" s="9">
        <v>77.650000000000006</v>
      </c>
      <c r="F43" s="9"/>
      <c r="G43">
        <v>7</v>
      </c>
      <c r="H43">
        <f t="shared" si="5"/>
        <v>0</v>
      </c>
      <c r="I43">
        <f t="shared" si="0"/>
        <v>11.092857142857143</v>
      </c>
      <c r="J43">
        <v>1</v>
      </c>
      <c r="K43">
        <f t="shared" si="1"/>
        <v>0</v>
      </c>
      <c r="L43">
        <f t="shared" si="2"/>
        <v>11.092857142857143</v>
      </c>
    </row>
    <row r="44" spans="1:12" x14ac:dyDescent="0.25">
      <c r="A44" s="1" t="s">
        <v>34</v>
      </c>
      <c r="G44">
        <v>7</v>
      </c>
      <c r="H44">
        <f t="shared" si="5"/>
        <v>0</v>
      </c>
      <c r="I44">
        <f t="shared" si="0"/>
        <v>0</v>
      </c>
      <c r="J44">
        <v>0</v>
      </c>
      <c r="K44">
        <f t="shared" si="1"/>
        <v>0</v>
      </c>
      <c r="L44">
        <f t="shared" si="2"/>
        <v>0</v>
      </c>
    </row>
    <row r="45" spans="1:12" x14ac:dyDescent="0.25">
      <c r="A45" s="1" t="s">
        <v>35</v>
      </c>
      <c r="E45" s="9">
        <v>186.12</v>
      </c>
      <c r="G45">
        <v>7</v>
      </c>
      <c r="H45">
        <f t="shared" si="5"/>
        <v>0</v>
      </c>
      <c r="I45">
        <f>E45/G45</f>
        <v>26.588571428571431</v>
      </c>
      <c r="J45">
        <v>1</v>
      </c>
      <c r="K45">
        <f t="shared" si="1"/>
        <v>0</v>
      </c>
      <c r="L45">
        <f t="shared" si="2"/>
        <v>26.588571428571431</v>
      </c>
    </row>
    <row r="46" spans="1:12" x14ac:dyDescent="0.25">
      <c r="A46" s="1" t="s">
        <v>36</v>
      </c>
      <c r="E46" s="9">
        <v>16315.52</v>
      </c>
      <c r="G46">
        <v>7</v>
      </c>
      <c r="H46">
        <f t="shared" si="5"/>
        <v>0</v>
      </c>
      <c r="I46">
        <f t="shared" ref="I46:I109" si="6">E46/G46</f>
        <v>2330.7885714285717</v>
      </c>
      <c r="J46">
        <v>0</v>
      </c>
      <c r="K46">
        <f t="shared" si="1"/>
        <v>0</v>
      </c>
      <c r="L46">
        <f t="shared" si="2"/>
        <v>0</v>
      </c>
    </row>
    <row r="47" spans="1:12" x14ac:dyDescent="0.25">
      <c r="A47" s="1" t="s">
        <v>37</v>
      </c>
      <c r="E47" s="9">
        <v>4939.6899999999996</v>
      </c>
      <c r="G47">
        <v>7</v>
      </c>
      <c r="H47">
        <f t="shared" si="5"/>
        <v>0</v>
      </c>
      <c r="I47">
        <f t="shared" si="6"/>
        <v>705.67</v>
      </c>
      <c r="J47">
        <v>0</v>
      </c>
      <c r="K47">
        <f t="shared" si="1"/>
        <v>0</v>
      </c>
      <c r="L47">
        <f t="shared" si="2"/>
        <v>0</v>
      </c>
    </row>
    <row r="48" spans="1:12" x14ac:dyDescent="0.25">
      <c r="A48" s="1" t="s">
        <v>38</v>
      </c>
      <c r="E48" s="9">
        <v>10216.459999999999</v>
      </c>
      <c r="G48">
        <v>7</v>
      </c>
      <c r="H48">
        <f t="shared" si="5"/>
        <v>0</v>
      </c>
      <c r="I48">
        <f t="shared" si="6"/>
        <v>1459.4942857142855</v>
      </c>
      <c r="J48">
        <v>0</v>
      </c>
      <c r="K48">
        <f t="shared" si="1"/>
        <v>0</v>
      </c>
      <c r="L48">
        <f t="shared" si="2"/>
        <v>0</v>
      </c>
    </row>
    <row r="49" spans="1:12" x14ac:dyDescent="0.25">
      <c r="A49" s="1" t="s">
        <v>39</v>
      </c>
      <c r="E49" s="9">
        <v>580.11</v>
      </c>
      <c r="G49">
        <v>7</v>
      </c>
      <c r="H49">
        <f t="shared" si="5"/>
        <v>0</v>
      </c>
      <c r="I49">
        <f t="shared" si="6"/>
        <v>82.872857142857143</v>
      </c>
      <c r="J49">
        <v>1</v>
      </c>
      <c r="K49">
        <f t="shared" si="1"/>
        <v>0</v>
      </c>
      <c r="L49">
        <f t="shared" si="2"/>
        <v>82.872857142857143</v>
      </c>
    </row>
    <row r="50" spans="1:12" x14ac:dyDescent="0.25">
      <c r="A50" s="1" t="s">
        <v>40</v>
      </c>
      <c r="E50" s="9">
        <v>126.51</v>
      </c>
      <c r="G50">
        <v>7</v>
      </c>
      <c r="H50">
        <f t="shared" si="5"/>
        <v>0</v>
      </c>
      <c r="I50">
        <f t="shared" si="6"/>
        <v>18.072857142857142</v>
      </c>
      <c r="J50">
        <v>0</v>
      </c>
      <c r="K50">
        <f t="shared" si="1"/>
        <v>0</v>
      </c>
      <c r="L50">
        <f t="shared" si="2"/>
        <v>0</v>
      </c>
    </row>
    <row r="51" spans="1:12" x14ac:dyDescent="0.25">
      <c r="A51" s="1" t="s">
        <v>41</v>
      </c>
      <c r="E51" s="9">
        <v>727.32</v>
      </c>
      <c r="G51">
        <v>7</v>
      </c>
      <c r="H51">
        <f t="shared" si="5"/>
        <v>0</v>
      </c>
      <c r="I51">
        <f t="shared" si="6"/>
        <v>103.90285714285714</v>
      </c>
      <c r="J51">
        <v>1</v>
      </c>
      <c r="K51">
        <f t="shared" si="1"/>
        <v>0</v>
      </c>
      <c r="L51">
        <f t="shared" si="2"/>
        <v>103.90285714285714</v>
      </c>
    </row>
    <row r="52" spans="1:12" x14ac:dyDescent="0.25">
      <c r="A52" s="1" t="s">
        <v>42</v>
      </c>
      <c r="G52">
        <v>7</v>
      </c>
      <c r="H52">
        <f t="shared" si="5"/>
        <v>0</v>
      </c>
      <c r="I52">
        <f t="shared" si="6"/>
        <v>0</v>
      </c>
      <c r="J52">
        <v>0</v>
      </c>
      <c r="K52">
        <f t="shared" si="1"/>
        <v>0</v>
      </c>
      <c r="L52">
        <f t="shared" si="2"/>
        <v>0</v>
      </c>
    </row>
    <row r="53" spans="1:12" x14ac:dyDescent="0.25">
      <c r="A53" s="1" t="s">
        <v>43</v>
      </c>
      <c r="D53" s="9">
        <v>163.53</v>
      </c>
      <c r="G53">
        <v>7</v>
      </c>
      <c r="H53">
        <f t="shared" si="5"/>
        <v>0</v>
      </c>
      <c r="I53">
        <f t="shared" si="6"/>
        <v>0</v>
      </c>
      <c r="J53">
        <v>0</v>
      </c>
      <c r="K53">
        <f t="shared" si="1"/>
        <v>0</v>
      </c>
      <c r="L53">
        <f t="shared" si="2"/>
        <v>0</v>
      </c>
    </row>
    <row r="54" spans="1:12" x14ac:dyDescent="0.25">
      <c r="A54" s="1" t="s">
        <v>44</v>
      </c>
      <c r="D54" s="9">
        <v>357.01</v>
      </c>
      <c r="G54">
        <v>7</v>
      </c>
      <c r="H54">
        <f t="shared" si="5"/>
        <v>0</v>
      </c>
      <c r="I54">
        <f t="shared" si="6"/>
        <v>0</v>
      </c>
      <c r="J54">
        <v>0</v>
      </c>
      <c r="K54">
        <f t="shared" si="1"/>
        <v>0</v>
      </c>
      <c r="L54">
        <f t="shared" si="2"/>
        <v>0</v>
      </c>
    </row>
    <row r="55" spans="1:12" x14ac:dyDescent="0.25">
      <c r="G55">
        <v>7</v>
      </c>
      <c r="H55">
        <f t="shared" si="5"/>
        <v>0</v>
      </c>
      <c r="I55">
        <f t="shared" si="6"/>
        <v>0</v>
      </c>
      <c r="J55">
        <v>0</v>
      </c>
      <c r="K55">
        <f t="shared" si="1"/>
        <v>0</v>
      </c>
      <c r="L55">
        <f t="shared" si="2"/>
        <v>0</v>
      </c>
    </row>
    <row r="56" spans="1:12" x14ac:dyDescent="0.25">
      <c r="A56" s="8" t="s">
        <v>45</v>
      </c>
      <c r="D56" s="10"/>
      <c r="E56" s="11">
        <v>520.54</v>
      </c>
      <c r="G56">
        <v>7</v>
      </c>
      <c r="H56">
        <f t="shared" si="5"/>
        <v>0</v>
      </c>
      <c r="I56">
        <f t="shared" si="6"/>
        <v>74.362857142857138</v>
      </c>
      <c r="J56">
        <v>1</v>
      </c>
      <c r="K56">
        <f t="shared" si="1"/>
        <v>0</v>
      </c>
      <c r="L56">
        <f t="shared" si="2"/>
        <v>74.362857142857138</v>
      </c>
    </row>
    <row r="57" spans="1:12" x14ac:dyDescent="0.25">
      <c r="G57">
        <v>7</v>
      </c>
      <c r="H57">
        <f t="shared" si="5"/>
        <v>0</v>
      </c>
      <c r="I57">
        <f t="shared" si="6"/>
        <v>0</v>
      </c>
      <c r="J57">
        <v>0</v>
      </c>
      <c r="K57">
        <f t="shared" si="1"/>
        <v>0</v>
      </c>
      <c r="L57">
        <f t="shared" si="2"/>
        <v>0</v>
      </c>
    </row>
    <row r="58" spans="1:12" x14ac:dyDescent="0.25">
      <c r="A58" s="1" t="s">
        <v>46</v>
      </c>
      <c r="E58" s="12">
        <v>250</v>
      </c>
      <c r="G58">
        <v>7</v>
      </c>
      <c r="H58">
        <f t="shared" si="5"/>
        <v>0</v>
      </c>
      <c r="I58">
        <f t="shared" si="6"/>
        <v>35.714285714285715</v>
      </c>
      <c r="J58">
        <v>1</v>
      </c>
      <c r="K58">
        <f t="shared" si="1"/>
        <v>0</v>
      </c>
      <c r="L58">
        <f t="shared" si="2"/>
        <v>35.714285714285715</v>
      </c>
    </row>
    <row r="59" spans="1:12" x14ac:dyDescent="0.25">
      <c r="A59" s="1" t="s">
        <v>47</v>
      </c>
      <c r="E59" s="9">
        <v>1774.73</v>
      </c>
      <c r="G59">
        <v>7</v>
      </c>
      <c r="H59">
        <f t="shared" si="5"/>
        <v>0</v>
      </c>
      <c r="I59">
        <f t="shared" si="6"/>
        <v>253.53285714285715</v>
      </c>
      <c r="J59">
        <v>1</v>
      </c>
      <c r="K59">
        <f t="shared" si="1"/>
        <v>0</v>
      </c>
      <c r="L59">
        <f t="shared" si="2"/>
        <v>253.53285714285715</v>
      </c>
    </row>
    <row r="60" spans="1:12" x14ac:dyDescent="0.25">
      <c r="G60">
        <v>7</v>
      </c>
      <c r="H60">
        <f t="shared" si="5"/>
        <v>0</v>
      </c>
      <c r="I60">
        <f t="shared" si="6"/>
        <v>0</v>
      </c>
      <c r="J60">
        <v>0</v>
      </c>
      <c r="K60">
        <f t="shared" si="1"/>
        <v>0</v>
      </c>
      <c r="L60">
        <f t="shared" si="2"/>
        <v>0</v>
      </c>
    </row>
    <row r="61" spans="1:12" x14ac:dyDescent="0.25">
      <c r="A61" s="8" t="s">
        <v>48</v>
      </c>
      <c r="E61" s="10"/>
      <c r="F61" s="11">
        <v>35206.21</v>
      </c>
      <c r="G61">
        <v>7</v>
      </c>
      <c r="H61">
        <f t="shared" si="5"/>
        <v>5029.4585714285713</v>
      </c>
      <c r="I61">
        <f t="shared" si="6"/>
        <v>0</v>
      </c>
      <c r="J61">
        <v>0</v>
      </c>
      <c r="K61">
        <f t="shared" si="1"/>
        <v>0</v>
      </c>
      <c r="L61">
        <f t="shared" si="2"/>
        <v>0</v>
      </c>
    </row>
    <row r="62" spans="1:12" x14ac:dyDescent="0.25">
      <c r="G62">
        <v>7</v>
      </c>
      <c r="H62">
        <f t="shared" si="5"/>
        <v>0</v>
      </c>
      <c r="I62">
        <f t="shared" si="6"/>
        <v>0</v>
      </c>
      <c r="J62">
        <v>0</v>
      </c>
      <c r="K62">
        <f t="shared" si="1"/>
        <v>0</v>
      </c>
      <c r="L62">
        <f t="shared" si="2"/>
        <v>0</v>
      </c>
    </row>
    <row r="63" spans="1:12" x14ac:dyDescent="0.25">
      <c r="A63" s="1" t="s">
        <v>49</v>
      </c>
      <c r="G63">
        <v>7</v>
      </c>
      <c r="H63">
        <f t="shared" si="5"/>
        <v>0</v>
      </c>
      <c r="I63">
        <f t="shared" si="6"/>
        <v>0</v>
      </c>
      <c r="K63">
        <f t="shared" si="1"/>
        <v>0</v>
      </c>
      <c r="L63">
        <f t="shared" si="2"/>
        <v>0</v>
      </c>
    </row>
    <row r="64" spans="1:12" x14ac:dyDescent="0.25">
      <c r="A64" s="1" t="s">
        <v>50</v>
      </c>
      <c r="E64" s="9">
        <v>8540</v>
      </c>
      <c r="G64">
        <v>7</v>
      </c>
      <c r="H64">
        <f t="shared" si="5"/>
        <v>0</v>
      </c>
      <c r="I64">
        <f t="shared" si="6"/>
        <v>1220</v>
      </c>
      <c r="J64">
        <v>1</v>
      </c>
      <c r="K64">
        <f t="shared" si="1"/>
        <v>0</v>
      </c>
      <c r="L64">
        <v>1220</v>
      </c>
    </row>
    <row r="65" spans="1:12" x14ac:dyDescent="0.25">
      <c r="A65" s="1" t="s">
        <v>51</v>
      </c>
      <c r="E65" s="9">
        <v>5000</v>
      </c>
      <c r="G65">
        <v>7</v>
      </c>
      <c r="H65">
        <f t="shared" si="5"/>
        <v>0</v>
      </c>
      <c r="I65">
        <f t="shared" si="6"/>
        <v>714.28571428571433</v>
      </c>
      <c r="J65">
        <v>0</v>
      </c>
      <c r="K65">
        <f t="shared" si="1"/>
        <v>0</v>
      </c>
      <c r="L65">
        <f t="shared" si="2"/>
        <v>0</v>
      </c>
    </row>
    <row r="66" spans="1:12" x14ac:dyDescent="0.25">
      <c r="G66">
        <v>7</v>
      </c>
      <c r="H66">
        <f t="shared" si="5"/>
        <v>0</v>
      </c>
      <c r="I66">
        <f t="shared" si="6"/>
        <v>0</v>
      </c>
      <c r="J66">
        <v>0</v>
      </c>
      <c r="K66">
        <f t="shared" si="1"/>
        <v>0</v>
      </c>
      <c r="L66">
        <f t="shared" si="2"/>
        <v>0</v>
      </c>
    </row>
    <row r="67" spans="1:12" x14ac:dyDescent="0.25">
      <c r="A67" s="8" t="s">
        <v>52</v>
      </c>
      <c r="E67" s="10"/>
      <c r="F67" s="11">
        <v>13540</v>
      </c>
      <c r="G67">
        <v>7</v>
      </c>
      <c r="H67">
        <f t="shared" si="5"/>
        <v>1934.2857142857142</v>
      </c>
      <c r="I67">
        <f t="shared" si="6"/>
        <v>0</v>
      </c>
      <c r="J67">
        <v>0</v>
      </c>
      <c r="K67">
        <f t="shared" si="1"/>
        <v>0</v>
      </c>
      <c r="L67">
        <f t="shared" si="2"/>
        <v>0</v>
      </c>
    </row>
    <row r="68" spans="1:12" x14ac:dyDescent="0.25">
      <c r="G68">
        <v>7</v>
      </c>
      <c r="H68">
        <f t="shared" si="5"/>
        <v>0</v>
      </c>
      <c r="I68">
        <f t="shared" si="6"/>
        <v>0</v>
      </c>
      <c r="J68">
        <v>0</v>
      </c>
      <c r="K68">
        <f t="shared" si="1"/>
        <v>0</v>
      </c>
      <c r="L68">
        <f t="shared" si="2"/>
        <v>0</v>
      </c>
    </row>
    <row r="69" spans="1:12" x14ac:dyDescent="0.25">
      <c r="A69" s="1" t="s">
        <v>53</v>
      </c>
      <c r="G69">
        <v>7</v>
      </c>
      <c r="H69">
        <f t="shared" si="5"/>
        <v>0</v>
      </c>
      <c r="I69">
        <f t="shared" si="6"/>
        <v>0</v>
      </c>
      <c r="J69">
        <v>0</v>
      </c>
      <c r="K69">
        <f t="shared" si="1"/>
        <v>0</v>
      </c>
      <c r="L69">
        <f t="shared" si="2"/>
        <v>0</v>
      </c>
    </row>
    <row r="70" spans="1:12" x14ac:dyDescent="0.25">
      <c r="A70" s="1" t="s">
        <v>54</v>
      </c>
      <c r="E70" s="9">
        <v>40.17</v>
      </c>
      <c r="G70">
        <v>7</v>
      </c>
      <c r="H70">
        <f t="shared" si="5"/>
        <v>0</v>
      </c>
      <c r="I70">
        <f t="shared" si="6"/>
        <v>5.7385714285714284</v>
      </c>
      <c r="J70">
        <v>0</v>
      </c>
      <c r="K70">
        <f t="shared" si="1"/>
        <v>0</v>
      </c>
      <c r="L70">
        <f t="shared" si="2"/>
        <v>0</v>
      </c>
    </row>
    <row r="71" spans="1:12" x14ac:dyDescent="0.25">
      <c r="G71">
        <v>7</v>
      </c>
      <c r="H71">
        <f t="shared" si="5"/>
        <v>0</v>
      </c>
      <c r="I71">
        <f t="shared" si="6"/>
        <v>0</v>
      </c>
      <c r="J71">
        <v>0</v>
      </c>
      <c r="K71">
        <f t="shared" si="1"/>
        <v>0</v>
      </c>
      <c r="L71">
        <f t="shared" si="2"/>
        <v>0</v>
      </c>
    </row>
    <row r="72" spans="1:12" x14ac:dyDescent="0.25">
      <c r="A72" s="8" t="s">
        <v>55</v>
      </c>
      <c r="E72" s="10"/>
      <c r="F72" s="11">
        <v>40.17</v>
      </c>
      <c r="G72">
        <v>7</v>
      </c>
      <c r="H72">
        <f t="shared" si="5"/>
        <v>5.7385714285714284</v>
      </c>
      <c r="I72">
        <f t="shared" si="6"/>
        <v>0</v>
      </c>
      <c r="J72">
        <v>0</v>
      </c>
      <c r="K72">
        <f t="shared" si="1"/>
        <v>0</v>
      </c>
      <c r="L72">
        <f t="shared" si="2"/>
        <v>0</v>
      </c>
    </row>
    <row r="73" spans="1:12" x14ac:dyDescent="0.25">
      <c r="G73">
        <v>7</v>
      </c>
      <c r="H73">
        <f t="shared" si="5"/>
        <v>0</v>
      </c>
      <c r="I73">
        <f t="shared" si="6"/>
        <v>0</v>
      </c>
      <c r="J73">
        <v>0</v>
      </c>
      <c r="K73">
        <f t="shared" si="1"/>
        <v>0</v>
      </c>
      <c r="L73">
        <f t="shared" si="2"/>
        <v>0</v>
      </c>
    </row>
    <row r="74" spans="1:12" x14ac:dyDescent="0.25">
      <c r="A74" s="1" t="s">
        <v>56</v>
      </c>
      <c r="E74" s="9">
        <v>1142.4000000000001</v>
      </c>
      <c r="F74" s="9"/>
      <c r="G74">
        <v>7</v>
      </c>
      <c r="H74">
        <f>F74/G74</f>
        <v>0</v>
      </c>
      <c r="I74">
        <f>E74/G74</f>
        <v>163.20000000000002</v>
      </c>
      <c r="J74">
        <v>0</v>
      </c>
      <c r="K74">
        <f t="shared" si="1"/>
        <v>0</v>
      </c>
      <c r="L74">
        <f t="shared" si="2"/>
        <v>0</v>
      </c>
    </row>
    <row r="75" spans="1:12" x14ac:dyDescent="0.25">
      <c r="A75" s="1" t="s">
        <v>57</v>
      </c>
      <c r="E75" s="9">
        <v>652.54999999999995</v>
      </c>
      <c r="F75" s="9"/>
      <c r="G75">
        <v>7</v>
      </c>
      <c r="H75">
        <f>F75/G75</f>
        <v>0</v>
      </c>
      <c r="I75">
        <f>E75/G75</f>
        <v>93.221428571428561</v>
      </c>
      <c r="J75">
        <v>1</v>
      </c>
      <c r="K75">
        <f t="shared" ref="K75:K138" si="7">J75*H75</f>
        <v>0</v>
      </c>
      <c r="L75">
        <f t="shared" ref="L75:L138" si="8">I75*J75</f>
        <v>93.221428571428561</v>
      </c>
    </row>
    <row r="76" spans="1:12" x14ac:dyDescent="0.25">
      <c r="A76" s="1" t="s">
        <v>58</v>
      </c>
      <c r="E76" s="9">
        <v>39.409999999999997</v>
      </c>
      <c r="F76" s="9"/>
      <c r="G76">
        <v>7</v>
      </c>
      <c r="H76">
        <f>F76/G76</f>
        <v>0</v>
      </c>
      <c r="I76">
        <f>E76/G76</f>
        <v>5.63</v>
      </c>
      <c r="J76">
        <v>1</v>
      </c>
      <c r="K76">
        <f t="shared" si="7"/>
        <v>0</v>
      </c>
      <c r="L76">
        <f t="shared" si="8"/>
        <v>5.63</v>
      </c>
    </row>
    <row r="77" spans="1:12" x14ac:dyDescent="0.25">
      <c r="A77" s="1" t="s">
        <v>59</v>
      </c>
      <c r="G77">
        <v>7</v>
      </c>
      <c r="H77">
        <f t="shared" si="5"/>
        <v>0</v>
      </c>
      <c r="I77">
        <f t="shared" si="6"/>
        <v>0</v>
      </c>
      <c r="J77">
        <v>0</v>
      </c>
      <c r="K77">
        <f t="shared" si="7"/>
        <v>0</v>
      </c>
      <c r="L77">
        <f t="shared" si="8"/>
        <v>0</v>
      </c>
    </row>
    <row r="78" spans="1:12" x14ac:dyDescent="0.25">
      <c r="A78" s="1" t="s">
        <v>60</v>
      </c>
      <c r="E78" s="9">
        <v>134.33000000000001</v>
      </c>
      <c r="G78">
        <v>7</v>
      </c>
      <c r="H78">
        <f t="shared" si="5"/>
        <v>0</v>
      </c>
      <c r="I78">
        <f t="shared" si="6"/>
        <v>19.190000000000001</v>
      </c>
      <c r="J78">
        <v>1</v>
      </c>
      <c r="K78">
        <f t="shared" si="7"/>
        <v>0</v>
      </c>
      <c r="L78">
        <f t="shared" si="8"/>
        <v>19.190000000000001</v>
      </c>
    </row>
    <row r="79" spans="1:12" x14ac:dyDescent="0.25">
      <c r="A79" s="1" t="s">
        <v>61</v>
      </c>
      <c r="E79" s="9">
        <v>290.06</v>
      </c>
      <c r="G79">
        <v>7</v>
      </c>
      <c r="H79">
        <f t="shared" si="5"/>
        <v>0</v>
      </c>
      <c r="I79">
        <f t="shared" si="6"/>
        <v>41.437142857142859</v>
      </c>
      <c r="J79">
        <v>1</v>
      </c>
      <c r="K79">
        <f t="shared" si="7"/>
        <v>0</v>
      </c>
      <c r="L79">
        <f t="shared" si="8"/>
        <v>41.437142857142859</v>
      </c>
    </row>
    <row r="80" spans="1:12" x14ac:dyDescent="0.25">
      <c r="A80" s="1" t="s">
        <v>62</v>
      </c>
      <c r="E80" s="9">
        <v>14.97</v>
      </c>
      <c r="G80">
        <v>7</v>
      </c>
      <c r="H80">
        <f t="shared" si="5"/>
        <v>0</v>
      </c>
      <c r="I80">
        <f t="shared" si="6"/>
        <v>2.1385714285714288</v>
      </c>
      <c r="J80">
        <v>1</v>
      </c>
      <c r="K80">
        <f t="shared" si="7"/>
        <v>0</v>
      </c>
      <c r="L80">
        <f t="shared" si="8"/>
        <v>2.1385714285714288</v>
      </c>
    </row>
    <row r="81" spans="1:12" x14ac:dyDescent="0.25">
      <c r="A81" s="1" t="s">
        <v>63</v>
      </c>
      <c r="E81" s="9">
        <v>957.29</v>
      </c>
      <c r="G81">
        <v>7</v>
      </c>
      <c r="H81">
        <f t="shared" si="5"/>
        <v>0</v>
      </c>
      <c r="I81">
        <f t="shared" si="6"/>
        <v>136.75571428571428</v>
      </c>
      <c r="J81">
        <v>1</v>
      </c>
      <c r="K81">
        <f t="shared" si="7"/>
        <v>0</v>
      </c>
      <c r="L81">
        <f t="shared" si="8"/>
        <v>136.75571428571428</v>
      </c>
    </row>
    <row r="82" spans="1:12" x14ac:dyDescent="0.25">
      <c r="A82" s="1" t="s">
        <v>64</v>
      </c>
      <c r="E82" s="9">
        <v>14.98</v>
      </c>
      <c r="G82">
        <v>7</v>
      </c>
      <c r="H82">
        <f t="shared" si="5"/>
        <v>0</v>
      </c>
      <c r="I82">
        <f t="shared" si="6"/>
        <v>2.14</v>
      </c>
      <c r="J82">
        <v>1</v>
      </c>
      <c r="K82">
        <f t="shared" si="7"/>
        <v>0</v>
      </c>
      <c r="L82">
        <f t="shared" si="8"/>
        <v>2.14</v>
      </c>
    </row>
    <row r="83" spans="1:12" x14ac:dyDescent="0.25">
      <c r="G83">
        <v>7</v>
      </c>
      <c r="H83">
        <f t="shared" si="5"/>
        <v>0</v>
      </c>
      <c r="I83">
        <f t="shared" si="6"/>
        <v>0</v>
      </c>
      <c r="J83">
        <v>0</v>
      </c>
      <c r="K83">
        <f t="shared" si="7"/>
        <v>0</v>
      </c>
      <c r="L83">
        <f t="shared" si="8"/>
        <v>0</v>
      </c>
    </row>
    <row r="84" spans="1:12" x14ac:dyDescent="0.25">
      <c r="A84" s="8" t="s">
        <v>65</v>
      </c>
      <c r="E84" s="10"/>
      <c r="F84" s="11">
        <v>1411.63</v>
      </c>
      <c r="G84">
        <v>7</v>
      </c>
      <c r="H84">
        <f t="shared" si="5"/>
        <v>201.66142857142859</v>
      </c>
      <c r="I84">
        <f t="shared" si="6"/>
        <v>0</v>
      </c>
      <c r="J84">
        <v>0</v>
      </c>
      <c r="K84">
        <f t="shared" si="7"/>
        <v>0</v>
      </c>
      <c r="L84">
        <f t="shared" si="8"/>
        <v>0</v>
      </c>
    </row>
    <row r="85" spans="1:12" x14ac:dyDescent="0.25">
      <c r="G85">
        <v>7</v>
      </c>
      <c r="H85">
        <f t="shared" si="5"/>
        <v>0</v>
      </c>
      <c r="I85">
        <f t="shared" si="6"/>
        <v>0</v>
      </c>
      <c r="J85">
        <v>0</v>
      </c>
      <c r="K85">
        <f t="shared" si="7"/>
        <v>0</v>
      </c>
      <c r="L85">
        <f t="shared" si="8"/>
        <v>0</v>
      </c>
    </row>
    <row r="86" spans="1:12" x14ac:dyDescent="0.25">
      <c r="A86" s="1" t="s">
        <v>66</v>
      </c>
      <c r="E86" s="9">
        <v>465.2</v>
      </c>
      <c r="F86" s="9"/>
      <c r="G86">
        <v>7</v>
      </c>
      <c r="H86">
        <f t="shared" si="5"/>
        <v>0</v>
      </c>
      <c r="I86">
        <f t="shared" si="6"/>
        <v>66.457142857142856</v>
      </c>
      <c r="J86">
        <v>0.2</v>
      </c>
      <c r="K86">
        <f t="shared" si="7"/>
        <v>0</v>
      </c>
      <c r="L86">
        <f t="shared" si="8"/>
        <v>13.291428571428572</v>
      </c>
    </row>
    <row r="87" spans="1:12" x14ac:dyDescent="0.25">
      <c r="A87" s="1" t="s">
        <v>67</v>
      </c>
      <c r="E87" s="9">
        <v>212.9</v>
      </c>
      <c r="F87" s="9"/>
      <c r="G87">
        <v>7</v>
      </c>
      <c r="H87">
        <f t="shared" si="5"/>
        <v>0</v>
      </c>
      <c r="I87">
        <f t="shared" si="6"/>
        <v>30.414285714285715</v>
      </c>
      <c r="J87">
        <v>1</v>
      </c>
      <c r="K87">
        <f t="shared" si="7"/>
        <v>0</v>
      </c>
      <c r="L87">
        <f t="shared" si="8"/>
        <v>30.414285714285715</v>
      </c>
    </row>
    <row r="88" spans="1:12" x14ac:dyDescent="0.25">
      <c r="A88" s="1" t="s">
        <v>68</v>
      </c>
      <c r="E88" s="9">
        <v>650</v>
      </c>
      <c r="F88" s="9"/>
      <c r="G88">
        <v>7</v>
      </c>
      <c r="H88">
        <f t="shared" si="5"/>
        <v>0</v>
      </c>
      <c r="I88">
        <f t="shared" si="6"/>
        <v>92.857142857142861</v>
      </c>
      <c r="J88">
        <v>0</v>
      </c>
      <c r="K88">
        <f t="shared" si="7"/>
        <v>0</v>
      </c>
      <c r="L88">
        <f t="shared" si="8"/>
        <v>0</v>
      </c>
    </row>
    <row r="89" spans="1:12" x14ac:dyDescent="0.25">
      <c r="A89" s="1" t="s">
        <v>69</v>
      </c>
      <c r="E89" s="9">
        <v>106</v>
      </c>
      <c r="F89" s="9"/>
      <c r="G89">
        <v>7</v>
      </c>
      <c r="H89">
        <f t="shared" si="5"/>
        <v>0</v>
      </c>
      <c r="I89">
        <f t="shared" si="6"/>
        <v>15.142857142857142</v>
      </c>
      <c r="J89">
        <v>0</v>
      </c>
      <c r="K89">
        <f t="shared" si="7"/>
        <v>0</v>
      </c>
      <c r="L89">
        <f t="shared" si="8"/>
        <v>0</v>
      </c>
    </row>
    <row r="90" spans="1:12" x14ac:dyDescent="0.25">
      <c r="A90" s="1" t="s">
        <v>70</v>
      </c>
      <c r="E90" s="9">
        <v>99.96</v>
      </c>
      <c r="F90" s="9"/>
      <c r="G90">
        <v>7</v>
      </c>
      <c r="H90">
        <f t="shared" si="5"/>
        <v>0</v>
      </c>
      <c r="I90">
        <f t="shared" si="6"/>
        <v>14.28</v>
      </c>
      <c r="J90">
        <v>0</v>
      </c>
      <c r="K90">
        <f t="shared" si="7"/>
        <v>0</v>
      </c>
      <c r="L90">
        <f t="shared" si="8"/>
        <v>0</v>
      </c>
    </row>
    <row r="91" spans="1:12" x14ac:dyDescent="0.25">
      <c r="A91" s="1" t="s">
        <v>71</v>
      </c>
      <c r="E91" s="9">
        <v>24.97</v>
      </c>
      <c r="F91" s="9"/>
      <c r="G91">
        <v>7</v>
      </c>
      <c r="H91">
        <f t="shared" si="5"/>
        <v>0</v>
      </c>
      <c r="I91">
        <f t="shared" si="6"/>
        <v>3.5671428571428572</v>
      </c>
      <c r="J91">
        <v>1</v>
      </c>
      <c r="K91">
        <f t="shared" si="7"/>
        <v>0</v>
      </c>
      <c r="L91">
        <f t="shared" si="8"/>
        <v>3.5671428571428572</v>
      </c>
    </row>
    <row r="92" spans="1:12" x14ac:dyDescent="0.25">
      <c r="A92" s="1" t="s">
        <v>72</v>
      </c>
      <c r="E92" s="9">
        <v>221.48</v>
      </c>
      <c r="F92" s="9"/>
      <c r="G92">
        <v>7</v>
      </c>
      <c r="H92">
        <f t="shared" si="5"/>
        <v>0</v>
      </c>
      <c r="I92">
        <f t="shared" si="6"/>
        <v>31.639999999999997</v>
      </c>
      <c r="J92">
        <v>0</v>
      </c>
      <c r="K92">
        <f t="shared" si="7"/>
        <v>0</v>
      </c>
      <c r="L92">
        <f t="shared" si="8"/>
        <v>0</v>
      </c>
    </row>
    <row r="93" spans="1:12" x14ac:dyDescent="0.25">
      <c r="A93" s="1" t="s">
        <v>73</v>
      </c>
      <c r="E93" s="9">
        <v>24.82</v>
      </c>
      <c r="F93" s="9"/>
      <c r="G93">
        <v>7</v>
      </c>
      <c r="H93">
        <f t="shared" si="5"/>
        <v>0</v>
      </c>
      <c r="I93">
        <f t="shared" si="6"/>
        <v>3.5457142857142858</v>
      </c>
      <c r="J93">
        <v>0</v>
      </c>
      <c r="K93">
        <f t="shared" si="7"/>
        <v>0</v>
      </c>
      <c r="L93">
        <f t="shared" si="8"/>
        <v>0</v>
      </c>
    </row>
    <row r="94" spans="1:12" x14ac:dyDescent="0.25">
      <c r="A94" s="1" t="s">
        <v>74</v>
      </c>
      <c r="G94">
        <v>7</v>
      </c>
      <c r="H94">
        <f t="shared" ref="H94:H140" si="9">F94/G94</f>
        <v>0</v>
      </c>
      <c r="I94">
        <f t="shared" si="6"/>
        <v>0</v>
      </c>
      <c r="J94">
        <v>0</v>
      </c>
      <c r="K94">
        <f t="shared" si="7"/>
        <v>0</v>
      </c>
      <c r="L94">
        <f t="shared" si="8"/>
        <v>0</v>
      </c>
    </row>
    <row r="95" spans="1:12" x14ac:dyDescent="0.25">
      <c r="A95" s="1" t="s">
        <v>75</v>
      </c>
      <c r="E95" s="9">
        <v>180</v>
      </c>
      <c r="G95">
        <v>7</v>
      </c>
      <c r="H95">
        <f t="shared" si="9"/>
        <v>0</v>
      </c>
      <c r="I95">
        <f t="shared" si="6"/>
        <v>25.714285714285715</v>
      </c>
      <c r="J95">
        <v>1</v>
      </c>
      <c r="K95">
        <f t="shared" si="7"/>
        <v>0</v>
      </c>
      <c r="L95">
        <v>30</v>
      </c>
    </row>
    <row r="96" spans="1:12" x14ac:dyDescent="0.25">
      <c r="A96" s="1" t="s">
        <v>76</v>
      </c>
      <c r="E96" s="9">
        <v>150</v>
      </c>
      <c r="G96">
        <v>7</v>
      </c>
      <c r="H96">
        <f t="shared" si="9"/>
        <v>0</v>
      </c>
      <c r="I96">
        <f t="shared" si="6"/>
        <v>21.428571428571427</v>
      </c>
      <c r="J96">
        <v>0</v>
      </c>
      <c r="K96">
        <f t="shared" si="7"/>
        <v>0</v>
      </c>
      <c r="L96">
        <f t="shared" si="8"/>
        <v>0</v>
      </c>
    </row>
    <row r="97" spans="1:12" x14ac:dyDescent="0.25">
      <c r="G97">
        <v>7</v>
      </c>
      <c r="H97">
        <f t="shared" si="9"/>
        <v>0</v>
      </c>
      <c r="I97">
        <f t="shared" si="6"/>
        <v>0</v>
      </c>
      <c r="J97">
        <v>0</v>
      </c>
      <c r="K97">
        <f t="shared" si="7"/>
        <v>0</v>
      </c>
      <c r="L97">
        <f t="shared" si="8"/>
        <v>0</v>
      </c>
    </row>
    <row r="98" spans="1:12" x14ac:dyDescent="0.25">
      <c r="A98" s="8" t="s">
        <v>77</v>
      </c>
      <c r="E98" s="10"/>
      <c r="F98" s="11">
        <v>330</v>
      </c>
      <c r="G98">
        <v>7</v>
      </c>
      <c r="H98">
        <f t="shared" si="9"/>
        <v>47.142857142857146</v>
      </c>
      <c r="I98">
        <f t="shared" si="6"/>
        <v>0</v>
      </c>
      <c r="J98">
        <v>0</v>
      </c>
      <c r="K98">
        <f t="shared" si="7"/>
        <v>0</v>
      </c>
      <c r="L98">
        <f t="shared" si="8"/>
        <v>0</v>
      </c>
    </row>
    <row r="99" spans="1:12" x14ac:dyDescent="0.25">
      <c r="G99">
        <v>7</v>
      </c>
      <c r="H99">
        <f t="shared" si="9"/>
        <v>0</v>
      </c>
      <c r="I99">
        <f t="shared" si="6"/>
        <v>0</v>
      </c>
      <c r="J99">
        <v>0</v>
      </c>
      <c r="K99">
        <f t="shared" si="7"/>
        <v>0</v>
      </c>
      <c r="L99">
        <f t="shared" si="8"/>
        <v>0</v>
      </c>
    </row>
    <row r="100" spans="1:12" x14ac:dyDescent="0.25">
      <c r="A100" s="1" t="s">
        <v>78</v>
      </c>
      <c r="F100" s="9">
        <v>1472.95</v>
      </c>
      <c r="G100">
        <v>7</v>
      </c>
      <c r="H100">
        <f t="shared" si="9"/>
        <v>210.42142857142858</v>
      </c>
      <c r="I100">
        <f t="shared" si="6"/>
        <v>0</v>
      </c>
      <c r="J100">
        <v>0</v>
      </c>
      <c r="K100">
        <f t="shared" si="7"/>
        <v>0</v>
      </c>
      <c r="L100">
        <f t="shared" si="8"/>
        <v>0</v>
      </c>
    </row>
    <row r="101" spans="1:12" x14ac:dyDescent="0.25">
      <c r="A101" s="1" t="s">
        <v>79</v>
      </c>
      <c r="E101" s="9">
        <v>85</v>
      </c>
      <c r="F101" s="9"/>
      <c r="G101">
        <v>7</v>
      </c>
      <c r="H101">
        <f t="shared" si="9"/>
        <v>0</v>
      </c>
      <c r="I101">
        <f t="shared" si="6"/>
        <v>12.142857142857142</v>
      </c>
      <c r="J101">
        <v>1</v>
      </c>
      <c r="K101">
        <f t="shared" si="7"/>
        <v>0</v>
      </c>
      <c r="L101">
        <f t="shared" si="8"/>
        <v>12.142857142857142</v>
      </c>
    </row>
    <row r="102" spans="1:12" x14ac:dyDescent="0.25">
      <c r="A102" s="1" t="s">
        <v>80</v>
      </c>
      <c r="G102">
        <v>7</v>
      </c>
      <c r="H102">
        <f t="shared" si="9"/>
        <v>0</v>
      </c>
      <c r="I102">
        <f t="shared" si="6"/>
        <v>0</v>
      </c>
      <c r="J102">
        <v>0</v>
      </c>
      <c r="K102">
        <f t="shared" si="7"/>
        <v>0</v>
      </c>
      <c r="L102">
        <f t="shared" si="8"/>
        <v>0</v>
      </c>
    </row>
    <row r="103" spans="1:12" x14ac:dyDescent="0.25">
      <c r="A103" s="1" t="s">
        <v>81</v>
      </c>
      <c r="E103" s="9">
        <v>1294.3499999999999</v>
      </c>
      <c r="G103">
        <v>7</v>
      </c>
      <c r="H103">
        <f t="shared" si="9"/>
        <v>0</v>
      </c>
      <c r="I103">
        <f t="shared" si="6"/>
        <v>184.90714285714284</v>
      </c>
      <c r="J103">
        <v>0</v>
      </c>
      <c r="K103">
        <f t="shared" si="7"/>
        <v>0</v>
      </c>
      <c r="L103">
        <f t="shared" si="8"/>
        <v>0</v>
      </c>
    </row>
    <row r="104" spans="1:12" x14ac:dyDescent="0.25">
      <c r="A104" s="1" t="s">
        <v>82</v>
      </c>
      <c r="E104" s="9">
        <v>187.52</v>
      </c>
      <c r="G104">
        <v>7</v>
      </c>
      <c r="H104">
        <f t="shared" si="9"/>
        <v>0</v>
      </c>
      <c r="I104">
        <f t="shared" si="6"/>
        <v>26.78857142857143</v>
      </c>
      <c r="J104">
        <v>1</v>
      </c>
      <c r="K104">
        <f t="shared" si="7"/>
        <v>0</v>
      </c>
      <c r="L104">
        <f t="shared" si="8"/>
        <v>26.78857142857143</v>
      </c>
    </row>
    <row r="105" spans="1:12" x14ac:dyDescent="0.25">
      <c r="G105">
        <v>7</v>
      </c>
      <c r="H105">
        <f t="shared" si="9"/>
        <v>0</v>
      </c>
      <c r="I105">
        <f t="shared" si="6"/>
        <v>0</v>
      </c>
      <c r="J105">
        <v>0</v>
      </c>
      <c r="K105">
        <f t="shared" si="7"/>
        <v>0</v>
      </c>
      <c r="L105">
        <f t="shared" si="8"/>
        <v>0</v>
      </c>
    </row>
    <row r="106" spans="1:12" x14ac:dyDescent="0.25">
      <c r="A106" s="8" t="s">
        <v>83</v>
      </c>
      <c r="E106" s="10"/>
      <c r="F106" s="11">
        <v>1481.87</v>
      </c>
      <c r="G106">
        <v>7</v>
      </c>
      <c r="H106">
        <f t="shared" si="9"/>
        <v>211.69571428571427</v>
      </c>
      <c r="I106">
        <f t="shared" si="6"/>
        <v>0</v>
      </c>
      <c r="J106">
        <v>0</v>
      </c>
      <c r="K106">
        <f t="shared" si="7"/>
        <v>0</v>
      </c>
      <c r="L106">
        <f t="shared" si="8"/>
        <v>0</v>
      </c>
    </row>
    <row r="107" spans="1:12" x14ac:dyDescent="0.25">
      <c r="G107">
        <v>7</v>
      </c>
      <c r="H107">
        <f t="shared" si="9"/>
        <v>0</v>
      </c>
      <c r="I107">
        <f t="shared" si="6"/>
        <v>0</v>
      </c>
      <c r="J107">
        <v>0</v>
      </c>
      <c r="K107">
        <f t="shared" si="7"/>
        <v>0</v>
      </c>
      <c r="L107">
        <f t="shared" si="8"/>
        <v>0</v>
      </c>
    </row>
    <row r="108" spans="1:12" x14ac:dyDescent="0.25">
      <c r="A108" s="1" t="s">
        <v>84</v>
      </c>
      <c r="E108" s="9">
        <v>176.58</v>
      </c>
      <c r="F108" s="9"/>
      <c r="G108">
        <v>7</v>
      </c>
      <c r="H108">
        <f>F108/G108</f>
        <v>0</v>
      </c>
      <c r="I108">
        <f>E108/G108</f>
        <v>25.225714285714286</v>
      </c>
      <c r="J108">
        <v>1</v>
      </c>
      <c r="K108">
        <f t="shared" si="7"/>
        <v>0</v>
      </c>
      <c r="L108">
        <f t="shared" si="8"/>
        <v>25.225714285714286</v>
      </c>
    </row>
    <row r="109" spans="1:12" x14ac:dyDescent="0.25">
      <c r="A109" s="1" t="s">
        <v>85</v>
      </c>
      <c r="G109">
        <v>7</v>
      </c>
      <c r="H109">
        <f t="shared" si="9"/>
        <v>0</v>
      </c>
      <c r="I109">
        <f t="shared" si="6"/>
        <v>0</v>
      </c>
      <c r="J109">
        <v>0</v>
      </c>
      <c r="K109">
        <f t="shared" si="7"/>
        <v>0</v>
      </c>
      <c r="L109">
        <f t="shared" si="8"/>
        <v>0</v>
      </c>
    </row>
    <row r="110" spans="1:12" x14ac:dyDescent="0.25">
      <c r="A110" s="1" t="s">
        <v>86</v>
      </c>
      <c r="E110" s="9">
        <v>294.61</v>
      </c>
      <c r="G110">
        <v>7</v>
      </c>
      <c r="H110">
        <f t="shared" si="9"/>
        <v>0</v>
      </c>
      <c r="I110">
        <f t="shared" ref="I110:I140" si="10">E110/G110</f>
        <v>42.087142857142858</v>
      </c>
      <c r="J110">
        <v>1</v>
      </c>
      <c r="K110">
        <f t="shared" si="7"/>
        <v>0</v>
      </c>
      <c r="L110">
        <f t="shared" si="8"/>
        <v>42.087142857142858</v>
      </c>
    </row>
    <row r="111" spans="1:12" x14ac:dyDescent="0.25">
      <c r="A111" s="1" t="s">
        <v>87</v>
      </c>
      <c r="E111" s="9">
        <v>369.54</v>
      </c>
      <c r="G111">
        <v>7</v>
      </c>
      <c r="H111">
        <f t="shared" si="9"/>
        <v>0</v>
      </c>
      <c r="I111">
        <f t="shared" si="10"/>
        <v>52.791428571428575</v>
      </c>
      <c r="J111">
        <v>1</v>
      </c>
      <c r="K111">
        <f t="shared" si="7"/>
        <v>0</v>
      </c>
      <c r="L111">
        <f t="shared" si="8"/>
        <v>52.791428571428575</v>
      </c>
    </row>
    <row r="112" spans="1:12" x14ac:dyDescent="0.25">
      <c r="A112" s="1" t="s">
        <v>88</v>
      </c>
      <c r="E112" s="9">
        <v>107.88</v>
      </c>
      <c r="G112">
        <v>7</v>
      </c>
      <c r="H112">
        <f t="shared" si="9"/>
        <v>0</v>
      </c>
      <c r="I112">
        <f t="shared" si="10"/>
        <v>15.411428571428571</v>
      </c>
      <c r="J112">
        <v>1</v>
      </c>
      <c r="K112">
        <f t="shared" si="7"/>
        <v>0</v>
      </c>
      <c r="L112">
        <f t="shared" si="8"/>
        <v>15.411428571428571</v>
      </c>
    </row>
    <row r="113" spans="1:12" x14ac:dyDescent="0.25">
      <c r="A113" s="1" t="s">
        <v>89</v>
      </c>
      <c r="E113" s="9">
        <v>143.65</v>
      </c>
      <c r="G113">
        <v>7</v>
      </c>
      <c r="H113">
        <f t="shared" si="9"/>
        <v>0</v>
      </c>
      <c r="I113">
        <f t="shared" si="10"/>
        <v>20.521428571428572</v>
      </c>
      <c r="J113">
        <v>0</v>
      </c>
      <c r="K113">
        <f t="shared" si="7"/>
        <v>0</v>
      </c>
      <c r="L113">
        <f t="shared" si="8"/>
        <v>0</v>
      </c>
    </row>
    <row r="114" spans="1:12" x14ac:dyDescent="0.25">
      <c r="G114">
        <v>7</v>
      </c>
      <c r="H114">
        <f t="shared" si="9"/>
        <v>0</v>
      </c>
      <c r="I114">
        <f t="shared" si="10"/>
        <v>0</v>
      </c>
      <c r="J114">
        <v>0</v>
      </c>
      <c r="K114">
        <f t="shared" si="7"/>
        <v>0</v>
      </c>
      <c r="L114">
        <f t="shared" si="8"/>
        <v>0</v>
      </c>
    </row>
    <row r="115" spans="1:12" x14ac:dyDescent="0.25">
      <c r="A115" s="8" t="s">
        <v>90</v>
      </c>
      <c r="E115" s="11">
        <v>915.68</v>
      </c>
      <c r="F115" s="11"/>
      <c r="G115">
        <v>7</v>
      </c>
      <c r="H115">
        <f t="shared" si="9"/>
        <v>0</v>
      </c>
      <c r="I115">
        <f t="shared" si="10"/>
        <v>130.81142857142856</v>
      </c>
      <c r="J115">
        <v>0</v>
      </c>
      <c r="K115">
        <f t="shared" si="7"/>
        <v>0</v>
      </c>
      <c r="L115">
        <f t="shared" si="8"/>
        <v>0</v>
      </c>
    </row>
    <row r="116" spans="1:12" x14ac:dyDescent="0.25">
      <c r="G116">
        <v>7</v>
      </c>
      <c r="H116">
        <f t="shared" si="9"/>
        <v>0</v>
      </c>
      <c r="I116">
        <f t="shared" si="10"/>
        <v>0</v>
      </c>
      <c r="J116">
        <v>0</v>
      </c>
      <c r="K116">
        <f t="shared" si="7"/>
        <v>0</v>
      </c>
      <c r="L116">
        <f t="shared" si="8"/>
        <v>0</v>
      </c>
    </row>
    <row r="117" spans="1:12" x14ac:dyDescent="0.25">
      <c r="A117" s="1" t="s">
        <v>91</v>
      </c>
      <c r="E117" s="9">
        <v>30</v>
      </c>
      <c r="F117" s="9"/>
      <c r="G117">
        <v>7</v>
      </c>
      <c r="H117">
        <f t="shared" si="9"/>
        <v>0</v>
      </c>
      <c r="I117">
        <f t="shared" si="10"/>
        <v>4.2857142857142856</v>
      </c>
      <c r="J117">
        <v>1</v>
      </c>
      <c r="K117">
        <f t="shared" si="7"/>
        <v>0</v>
      </c>
      <c r="L117">
        <f t="shared" si="8"/>
        <v>4.2857142857142856</v>
      </c>
    </row>
    <row r="118" spans="1:12" x14ac:dyDescent="0.25">
      <c r="A118" s="1" t="s">
        <v>92</v>
      </c>
      <c r="E118" s="9">
        <v>1263.4100000000001</v>
      </c>
      <c r="F118" s="9"/>
      <c r="G118">
        <v>7</v>
      </c>
      <c r="H118">
        <f t="shared" si="9"/>
        <v>0</v>
      </c>
      <c r="I118">
        <f t="shared" si="10"/>
        <v>180.48714285714286</v>
      </c>
      <c r="J118">
        <v>1</v>
      </c>
      <c r="K118">
        <f t="shared" si="7"/>
        <v>0</v>
      </c>
      <c r="L118">
        <f t="shared" si="8"/>
        <v>180.48714285714286</v>
      </c>
    </row>
    <row r="119" spans="1:12" x14ac:dyDescent="0.25">
      <c r="A119" s="1" t="s">
        <v>93</v>
      </c>
      <c r="G119">
        <v>7</v>
      </c>
      <c r="H119">
        <f t="shared" si="9"/>
        <v>0</v>
      </c>
      <c r="I119">
        <f t="shared" si="10"/>
        <v>0</v>
      </c>
      <c r="J119">
        <v>0</v>
      </c>
      <c r="K119">
        <f t="shared" si="7"/>
        <v>0</v>
      </c>
      <c r="L119">
        <f t="shared" si="8"/>
        <v>0</v>
      </c>
    </row>
    <row r="120" spans="1:12" x14ac:dyDescent="0.25">
      <c r="A120" s="1" t="s">
        <v>94</v>
      </c>
      <c r="E120" s="9">
        <v>127.08</v>
      </c>
      <c r="G120">
        <v>7</v>
      </c>
      <c r="H120">
        <f t="shared" si="9"/>
        <v>0</v>
      </c>
      <c r="I120">
        <f t="shared" si="10"/>
        <v>18.154285714285713</v>
      </c>
      <c r="J120">
        <v>1</v>
      </c>
      <c r="K120">
        <f t="shared" si="7"/>
        <v>0</v>
      </c>
      <c r="L120">
        <f t="shared" si="8"/>
        <v>18.154285714285713</v>
      </c>
    </row>
    <row r="121" spans="1:12" x14ac:dyDescent="0.25">
      <c r="A121" s="1" t="s">
        <v>95</v>
      </c>
      <c r="E121" s="9">
        <v>412.79</v>
      </c>
      <c r="G121">
        <v>7</v>
      </c>
      <c r="H121">
        <f t="shared" si="9"/>
        <v>0</v>
      </c>
      <c r="I121">
        <f t="shared" si="10"/>
        <v>58.970000000000006</v>
      </c>
      <c r="J121">
        <v>1</v>
      </c>
      <c r="K121">
        <f t="shared" si="7"/>
        <v>0</v>
      </c>
      <c r="L121">
        <f t="shared" si="8"/>
        <v>58.970000000000006</v>
      </c>
    </row>
    <row r="122" spans="1:12" x14ac:dyDescent="0.25">
      <c r="A122" s="1" t="s">
        <v>96</v>
      </c>
      <c r="E122" s="9">
        <v>618.79999999999995</v>
      </c>
      <c r="G122">
        <v>7</v>
      </c>
      <c r="H122">
        <f t="shared" si="9"/>
        <v>0</v>
      </c>
      <c r="I122">
        <f t="shared" si="10"/>
        <v>88.399999999999991</v>
      </c>
      <c r="J122">
        <v>1</v>
      </c>
      <c r="K122">
        <f t="shared" si="7"/>
        <v>0</v>
      </c>
      <c r="L122">
        <f t="shared" si="8"/>
        <v>88.399999999999991</v>
      </c>
    </row>
    <row r="123" spans="1:12" x14ac:dyDescent="0.25">
      <c r="A123" s="1" t="s">
        <v>97</v>
      </c>
      <c r="E123" s="9">
        <v>1050</v>
      </c>
      <c r="G123">
        <v>7</v>
      </c>
      <c r="H123">
        <f t="shared" si="9"/>
        <v>0</v>
      </c>
      <c r="I123">
        <f t="shared" si="10"/>
        <v>150</v>
      </c>
      <c r="J123">
        <v>1</v>
      </c>
      <c r="K123">
        <f t="shared" si="7"/>
        <v>0</v>
      </c>
      <c r="L123">
        <f t="shared" si="8"/>
        <v>150</v>
      </c>
    </row>
    <row r="124" spans="1:12" x14ac:dyDescent="0.25">
      <c r="A124" s="1" t="s">
        <v>98</v>
      </c>
      <c r="E124" s="9">
        <v>165.9</v>
      </c>
      <c r="G124">
        <v>7</v>
      </c>
      <c r="H124">
        <f t="shared" si="9"/>
        <v>0</v>
      </c>
      <c r="I124">
        <f t="shared" si="10"/>
        <v>23.7</v>
      </c>
      <c r="J124">
        <v>0</v>
      </c>
      <c r="K124">
        <f t="shared" si="7"/>
        <v>0</v>
      </c>
      <c r="L124">
        <f t="shared" si="8"/>
        <v>0</v>
      </c>
    </row>
    <row r="125" spans="1:12" x14ac:dyDescent="0.25">
      <c r="A125" s="1" t="s">
        <v>99</v>
      </c>
      <c r="E125" s="9">
        <v>166.38</v>
      </c>
      <c r="G125">
        <v>7</v>
      </c>
      <c r="H125">
        <f t="shared" si="9"/>
        <v>0</v>
      </c>
      <c r="I125">
        <f t="shared" si="10"/>
        <v>23.768571428571427</v>
      </c>
      <c r="J125">
        <v>1</v>
      </c>
      <c r="K125">
        <f t="shared" si="7"/>
        <v>0</v>
      </c>
      <c r="L125">
        <f t="shared" si="8"/>
        <v>23.768571428571427</v>
      </c>
    </row>
    <row r="126" spans="1:12" x14ac:dyDescent="0.25">
      <c r="G126">
        <v>7</v>
      </c>
      <c r="H126">
        <f t="shared" si="9"/>
        <v>0</v>
      </c>
      <c r="I126">
        <f t="shared" si="10"/>
        <v>0</v>
      </c>
      <c r="J126">
        <v>0</v>
      </c>
      <c r="K126">
        <f t="shared" si="7"/>
        <v>0</v>
      </c>
      <c r="L126">
        <f t="shared" si="8"/>
        <v>0</v>
      </c>
    </row>
    <row r="127" spans="1:12" x14ac:dyDescent="0.25">
      <c r="A127" s="8" t="s">
        <v>100</v>
      </c>
      <c r="E127" s="10"/>
      <c r="F127" s="11">
        <v>2540.9499999999998</v>
      </c>
      <c r="G127">
        <v>7</v>
      </c>
      <c r="H127">
        <f t="shared" si="9"/>
        <v>362.99285714285713</v>
      </c>
      <c r="I127">
        <f t="shared" si="10"/>
        <v>0</v>
      </c>
      <c r="J127">
        <v>0</v>
      </c>
      <c r="K127">
        <f t="shared" si="7"/>
        <v>0</v>
      </c>
      <c r="L127">
        <f t="shared" si="8"/>
        <v>0</v>
      </c>
    </row>
    <row r="128" spans="1:12" x14ac:dyDescent="0.25">
      <c r="G128">
        <v>7</v>
      </c>
      <c r="H128">
        <f t="shared" si="9"/>
        <v>0</v>
      </c>
      <c r="I128">
        <f t="shared" si="10"/>
        <v>0</v>
      </c>
      <c r="J128">
        <v>0</v>
      </c>
      <c r="K128">
        <f t="shared" si="7"/>
        <v>0</v>
      </c>
      <c r="L128">
        <f t="shared" si="8"/>
        <v>0</v>
      </c>
    </row>
    <row r="129" spans="1:19" x14ac:dyDescent="0.25">
      <c r="A129" s="1" t="s">
        <v>101</v>
      </c>
      <c r="G129">
        <v>7</v>
      </c>
      <c r="H129">
        <f t="shared" si="9"/>
        <v>0</v>
      </c>
      <c r="I129">
        <f t="shared" si="10"/>
        <v>0</v>
      </c>
      <c r="J129">
        <v>0</v>
      </c>
      <c r="K129">
        <f t="shared" si="7"/>
        <v>0</v>
      </c>
      <c r="L129">
        <f t="shared" si="8"/>
        <v>0</v>
      </c>
    </row>
    <row r="130" spans="1:19" x14ac:dyDescent="0.25">
      <c r="A130" s="1" t="s">
        <v>102</v>
      </c>
      <c r="E130" s="9">
        <v>48</v>
      </c>
      <c r="G130">
        <v>7</v>
      </c>
      <c r="H130">
        <f t="shared" si="9"/>
        <v>0</v>
      </c>
      <c r="I130">
        <f t="shared" si="10"/>
        <v>6.8571428571428568</v>
      </c>
      <c r="J130">
        <v>1</v>
      </c>
      <c r="K130">
        <f t="shared" si="7"/>
        <v>0</v>
      </c>
      <c r="L130">
        <f t="shared" si="8"/>
        <v>6.8571428571428568</v>
      </c>
    </row>
    <row r="131" spans="1:19" x14ac:dyDescent="0.25">
      <c r="A131" s="1" t="s">
        <v>103</v>
      </c>
      <c r="E131" s="9">
        <v>52</v>
      </c>
      <c r="G131">
        <v>7</v>
      </c>
      <c r="H131">
        <f t="shared" si="9"/>
        <v>0</v>
      </c>
      <c r="I131">
        <f t="shared" si="10"/>
        <v>7.4285714285714288</v>
      </c>
      <c r="J131">
        <v>0</v>
      </c>
      <c r="K131">
        <f t="shared" si="7"/>
        <v>0</v>
      </c>
      <c r="L131">
        <f t="shared" si="8"/>
        <v>0</v>
      </c>
    </row>
    <row r="132" spans="1:19" x14ac:dyDescent="0.25">
      <c r="G132">
        <v>7</v>
      </c>
      <c r="H132">
        <f t="shared" si="9"/>
        <v>0</v>
      </c>
      <c r="I132">
        <f t="shared" si="10"/>
        <v>0</v>
      </c>
      <c r="J132">
        <v>0</v>
      </c>
      <c r="K132">
        <f t="shared" si="7"/>
        <v>0</v>
      </c>
      <c r="L132">
        <f t="shared" si="8"/>
        <v>0</v>
      </c>
    </row>
    <row r="133" spans="1:19" x14ac:dyDescent="0.25">
      <c r="A133" s="8" t="s">
        <v>104</v>
      </c>
      <c r="E133" s="10"/>
      <c r="F133" s="11">
        <v>100</v>
      </c>
      <c r="G133">
        <v>7</v>
      </c>
      <c r="H133">
        <f t="shared" si="9"/>
        <v>14.285714285714286</v>
      </c>
      <c r="I133">
        <f t="shared" si="10"/>
        <v>0</v>
      </c>
      <c r="J133">
        <v>0</v>
      </c>
      <c r="K133">
        <f t="shared" si="7"/>
        <v>0</v>
      </c>
      <c r="L133">
        <f t="shared" si="8"/>
        <v>0</v>
      </c>
    </row>
    <row r="134" spans="1:19" x14ac:dyDescent="0.25">
      <c r="G134">
        <v>7</v>
      </c>
      <c r="H134">
        <f t="shared" si="9"/>
        <v>0</v>
      </c>
      <c r="I134">
        <f t="shared" si="10"/>
        <v>0</v>
      </c>
      <c r="J134">
        <v>0</v>
      </c>
      <c r="K134">
        <f t="shared" si="7"/>
        <v>0</v>
      </c>
      <c r="L134">
        <f t="shared" si="8"/>
        <v>0</v>
      </c>
    </row>
    <row r="135" spans="1:19" x14ac:dyDescent="0.25">
      <c r="A135" s="1" t="s">
        <v>105</v>
      </c>
      <c r="F135" s="9">
        <v>60.53</v>
      </c>
      <c r="G135">
        <v>7</v>
      </c>
      <c r="H135">
        <f t="shared" si="9"/>
        <v>8.6471428571428568</v>
      </c>
      <c r="I135">
        <f t="shared" si="10"/>
        <v>0</v>
      </c>
      <c r="J135">
        <v>0</v>
      </c>
      <c r="K135">
        <f t="shared" si="7"/>
        <v>0</v>
      </c>
      <c r="L135">
        <f t="shared" si="8"/>
        <v>0</v>
      </c>
    </row>
    <row r="136" spans="1:19" x14ac:dyDescent="0.25">
      <c r="G136">
        <v>7</v>
      </c>
      <c r="H136">
        <f t="shared" si="9"/>
        <v>0</v>
      </c>
      <c r="I136">
        <f t="shared" si="10"/>
        <v>0</v>
      </c>
      <c r="J136">
        <v>0</v>
      </c>
      <c r="K136">
        <f t="shared" si="7"/>
        <v>0</v>
      </c>
      <c r="L136">
        <f t="shared" si="8"/>
        <v>0</v>
      </c>
    </row>
    <row r="137" spans="1:19" ht="15.75" thickBot="1" x14ac:dyDescent="0.3">
      <c r="A137" s="8" t="s">
        <v>106</v>
      </c>
      <c r="F137" s="13">
        <v>71301.27</v>
      </c>
      <c r="G137">
        <v>7</v>
      </c>
      <c r="H137">
        <f t="shared" si="9"/>
        <v>10185.895714285714</v>
      </c>
      <c r="I137">
        <f t="shared" si="10"/>
        <v>0</v>
      </c>
      <c r="J137">
        <v>0</v>
      </c>
      <c r="K137">
        <f t="shared" si="7"/>
        <v>0</v>
      </c>
      <c r="L137">
        <f t="shared" si="8"/>
        <v>0</v>
      </c>
    </row>
    <row r="138" spans="1:19" ht="15.75" thickTop="1" x14ac:dyDescent="0.25">
      <c r="G138">
        <v>7</v>
      </c>
      <c r="H138">
        <f t="shared" si="9"/>
        <v>0</v>
      </c>
      <c r="I138">
        <f t="shared" si="10"/>
        <v>0</v>
      </c>
      <c r="J138">
        <v>0</v>
      </c>
      <c r="K138">
        <f t="shared" si="7"/>
        <v>0</v>
      </c>
      <c r="L138">
        <f t="shared" si="8"/>
        <v>0</v>
      </c>
    </row>
    <row r="139" spans="1:19" x14ac:dyDescent="0.25">
      <c r="G139">
        <v>7</v>
      </c>
      <c r="H139">
        <f t="shared" si="9"/>
        <v>0</v>
      </c>
      <c r="I139">
        <f t="shared" si="10"/>
        <v>0</v>
      </c>
      <c r="J139">
        <v>0</v>
      </c>
      <c r="K139">
        <f t="shared" ref="K139:K140" si="11">J139*H139</f>
        <v>0</v>
      </c>
      <c r="L139">
        <f t="shared" ref="L139:L140" si="12">I139*J139</f>
        <v>0</v>
      </c>
    </row>
    <row r="140" spans="1:19" ht="15.75" thickBot="1" x14ac:dyDescent="0.3">
      <c r="A140" s="14" t="s">
        <v>107</v>
      </c>
      <c r="F140" s="15">
        <v>-13597.09</v>
      </c>
      <c r="G140">
        <v>7</v>
      </c>
      <c r="H140">
        <f t="shared" si="9"/>
        <v>-1942.4414285714286</v>
      </c>
      <c r="I140">
        <f t="shared" si="10"/>
        <v>0</v>
      </c>
      <c r="J140">
        <v>0</v>
      </c>
      <c r="K140">
        <f t="shared" si="11"/>
        <v>0</v>
      </c>
      <c r="L140">
        <f t="shared" si="12"/>
        <v>0</v>
      </c>
      <c r="M140" t="s">
        <v>113</v>
      </c>
      <c r="N140" t="s">
        <v>117</v>
      </c>
      <c r="O140" t="s">
        <v>114</v>
      </c>
      <c r="P140" t="s">
        <v>115</v>
      </c>
      <c r="Q140" t="s">
        <v>116</v>
      </c>
      <c r="R140" t="s">
        <v>118</v>
      </c>
      <c r="S140" t="s">
        <v>119</v>
      </c>
    </row>
    <row r="141" spans="1:19" s="17" customFormat="1" ht="29.25" thickTop="1" x14ac:dyDescent="0.45">
      <c r="K141" s="17">
        <f>SUM(K10:K140)</f>
        <v>184</v>
      </c>
      <c r="L141" s="17">
        <f>SUM(L10:L140)</f>
        <v>3511.8539999999998</v>
      </c>
      <c r="M141" s="17">
        <f>K141-L141</f>
        <v>-3327.8539999999998</v>
      </c>
      <c r="N141" s="17">
        <v>650</v>
      </c>
      <c r="O141" s="17">
        <v>800</v>
      </c>
      <c r="P141" s="17">
        <f>M141-O141-N141</f>
        <v>-4777.8539999999994</v>
      </c>
      <c r="Q141" s="17">
        <f>P141*1.2</f>
        <v>-5733.4247999999989</v>
      </c>
      <c r="R141" s="17">
        <v>6000</v>
      </c>
      <c r="S141" s="17">
        <f>R141+Q141</f>
        <v>266.57520000000113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QuickZoom-Bericht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Wimmer</dc:creator>
  <cp:lastModifiedBy>Marc Wimmer</cp:lastModifiedBy>
  <dcterms:created xsi:type="dcterms:W3CDTF">2010-09-09T18:05:01Z</dcterms:created>
  <dcterms:modified xsi:type="dcterms:W3CDTF">2010-09-09T18:30:12Z</dcterms:modified>
</cp:coreProperties>
</file>